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Febrero/Excel/"/>
    </mc:Choice>
  </mc:AlternateContent>
  <xr:revisionPtr revIDLastSave="0" documentId="8_{BE8ADB7E-8BCC-4E8A-A095-5E2CAEEBE8E2}" xr6:coauthVersionLast="47" xr6:coauthVersionMax="47" xr10:uidLastSave="{00000000-0000-0000-0000-000000000000}"/>
  <bookViews>
    <workbookView xWindow="-24120" yWindow="0" windowWidth="24240" windowHeight="13140" activeTab="1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N39" i="1"/>
  <c r="M39" i="1"/>
  <c r="M10" i="1"/>
  <c r="N10" i="1" s="1"/>
  <c r="M33" i="1" l="1"/>
  <c r="M11" i="1"/>
  <c r="N11" i="1" s="1"/>
  <c r="M25" i="1"/>
  <c r="N25" i="1" s="1"/>
  <c r="I24" i="1"/>
  <c r="K24" i="1"/>
  <c r="M18" i="1"/>
  <c r="N18" i="1" s="1"/>
  <c r="I22" i="1"/>
  <c r="K22" i="1"/>
  <c r="I12" i="1"/>
  <c r="I30" i="1"/>
  <c r="J42" i="1"/>
  <c r="M13" i="1"/>
  <c r="N13" i="1" s="1"/>
  <c r="I14" i="1"/>
  <c r="K14" i="1"/>
  <c r="F45" i="2"/>
  <c r="K23" i="1"/>
  <c r="I23" i="1"/>
  <c r="M31" i="1"/>
  <c r="N31" i="1" s="1"/>
  <c r="M24" i="1" l="1"/>
  <c r="N24" i="1" s="1"/>
  <c r="M22" i="1"/>
  <c r="N22" i="1" s="1"/>
  <c r="M14" i="1"/>
  <c r="N14" i="1" s="1"/>
  <c r="M23" i="1"/>
  <c r="N23" i="1" s="1"/>
  <c r="M19" i="1"/>
  <c r="N19" i="1" s="1"/>
  <c r="M35" i="1"/>
  <c r="N35" i="1" s="1"/>
  <c r="M36" i="1"/>
  <c r="N36" i="1" s="1"/>
  <c r="K40" i="1"/>
  <c r="I40" i="1"/>
  <c r="K38" i="1"/>
  <c r="I38" i="1"/>
  <c r="K37" i="1"/>
  <c r="I37" i="1"/>
  <c r="K34" i="1"/>
  <c r="I34" i="1"/>
  <c r="K29" i="1"/>
  <c r="I29" i="1"/>
  <c r="K28" i="1"/>
  <c r="I28" i="1"/>
  <c r="K27" i="1"/>
  <c r="I27" i="1"/>
  <c r="K26" i="1"/>
  <c r="I26" i="1"/>
  <c r="K21" i="1"/>
  <c r="I21" i="1"/>
  <c r="K20" i="1"/>
  <c r="I20" i="1"/>
  <c r="K17" i="1"/>
  <c r="I17" i="1"/>
  <c r="K16" i="1"/>
  <c r="I16" i="1"/>
  <c r="I15" i="1"/>
  <c r="M34" i="1" l="1"/>
  <c r="N34" i="1" s="1"/>
  <c r="M16" i="1"/>
  <c r="N16" i="1" s="1"/>
  <c r="M20" i="1"/>
  <c r="N20" i="1" s="1"/>
  <c r="M26" i="1"/>
  <c r="N26" i="1" s="1"/>
  <c r="M29" i="1"/>
  <c r="N29" i="1" s="1"/>
  <c r="M38" i="1"/>
  <c r="M15" i="1"/>
  <c r="N15" i="1" s="1"/>
  <c r="M17" i="1"/>
  <c r="N17" i="1" s="1"/>
  <c r="M21" i="1"/>
  <c r="N21" i="1" s="1"/>
  <c r="M28" i="1"/>
  <c r="N28" i="1" s="1"/>
  <c r="M32" i="1"/>
  <c r="M37" i="1"/>
  <c r="N37" i="1" s="1"/>
  <c r="M40" i="1"/>
  <c r="N40" i="1" s="1"/>
  <c r="M27" i="1"/>
  <c r="N27" i="1" s="1"/>
  <c r="L42" i="1" l="1"/>
  <c r="H42" i="1" l="1"/>
  <c r="K41" i="1" l="1"/>
  <c r="I41" i="1"/>
  <c r="K30" i="1"/>
  <c r="K12" i="1"/>
  <c r="I9" i="1"/>
  <c r="M9" i="1" s="1"/>
  <c r="N9" i="1" s="1"/>
  <c r="M41" i="1" l="1"/>
  <c r="N41" i="1" s="1"/>
  <c r="M30" i="1"/>
  <c r="N30" i="1" s="1"/>
  <c r="M12" i="1"/>
  <c r="N12" i="1" s="1"/>
  <c r="K42" i="1"/>
  <c r="I42" i="1"/>
  <c r="N42" i="1"/>
  <c r="M42" i="1"/>
</calcChain>
</file>

<file path=xl/sharedStrings.xml><?xml version="1.0" encoding="utf-8"?>
<sst xmlns="http://schemas.openxmlformats.org/spreadsheetml/2006/main" count="363" uniqueCount="125">
  <si>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</si>
  <si>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</si>
  <si>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</si>
  <si>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</si>
  <si>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</si>
  <si>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</si>
  <si>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</si>
  <si>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</si>
  <si>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</si>
  <si>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</si>
  <si>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</si>
  <si>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</si>
  <si>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</si>
  <si>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</si>
  <si>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</si>
  <si>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</si>
  <si>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</si>
  <si>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</si>
  <si>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</si>
  <si>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</si>
  <si>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</si>
  <si>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</si>
  <si>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</si>
  <si>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</si>
  <si>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</si>
  <si>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</si>
  <si>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</si>
  <si>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</si>
  <si>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</si>
  <si>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</si>
  <si>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</si>
  <si>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</si>
  <si>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</si>
  <si>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</si>
  <si>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</si>
  <si>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</si>
  <si>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</si>
  <si>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</si>
  <si>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</si>
  <si>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</si>
  <si>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</si>
  <si>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</si>
  <si>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</si>
  <si>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</si>
  <si>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</si>
  <si>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</si>
  <si>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</si>
  <si>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</si>
  <si>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</si>
  <si>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</si>
  <si>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</si>
  <si>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</si>
  <si>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</si>
  <si>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</si>
  <si>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</si>
  <si>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</si>
  <si>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</si>
  <si>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</si>
  <si>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</si>
  <si>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</si>
  <si>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</si>
  <si>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</si>
  <si>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</si>
  <si>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</si>
  <si>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</si>
  <si>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</si>
  <si>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</si>
  <si>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</si>
  <si>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</si>
  <si>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</si>
  <si>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</si>
  <si>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</si>
  <si>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</si>
  <si>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</si>
  <si>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</si>
  <si>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</si>
  <si>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</si>
  <si>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</si>
  <si>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</si>
  <si>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</si>
  <si>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</si>
  <si>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</si>
  <si>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</si>
  <si>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</si>
  <si>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</si>
  <si>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</si>
  <si>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</si>
  <si>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</si>
  <si>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</si>
  <si>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</si>
  <si>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</si>
  <si>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</si>
  <si>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</si>
  <si>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</si>
  <si>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</si>
  <si>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</si>
  <si>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</si>
  <si>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</si>
  <si>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</si>
  <si>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</si>
  <si>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</si>
  <si>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</si>
  <si>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</si>
  <si>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</si>
  <si>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</si>
  <si>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</si>
  <si>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</si>
  <si>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</si>
  <si>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</si>
  <si>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</si>
  <si>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</si>
  <si>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</si>
  <si>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</si>
  <si>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</si>
  <si>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</si>
  <si>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</si>
  <si>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</si>
  <si>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OFICIAL DE ACCESO A LA INFOM.</t>
  </si>
  <si>
    <t>NATALIE MARIA SUCART SANTANA</t>
  </si>
  <si>
    <t>DEPTO. DE RECURSOS HUMANOS</t>
  </si>
  <si>
    <t>No,</t>
  </si>
  <si>
    <t>NÓMINA DE SUELDOS PERSONAL FIJO, CORRESPONDIENTE AL MES DE  FEBRERO  2025</t>
  </si>
  <si>
    <t>NOMINA DE SUELDOS: PERSONAL FIJO CORRESPONDIENTE AL MES DE FEBRERO  2025</t>
  </si>
  <si>
    <t>Fecha: 25/02/2025</t>
  </si>
  <si>
    <t xml:space="preserve">GÉNESIS VÁSQUEZ LÓPEZ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</si>
</sst>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0" fontId="6" fillId="0" borderId="9" xfId="0" applyFont="1" applyBorder="1" applyAlignment="1">
      <alignment vertical="center" wrapText="1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2"/>
  <sheetViews>
    <sheetView view="pageBreakPreview" topLeftCell="C31" zoomScale="69" zoomScaleNormal="100" zoomScaleSheetLayoutView="69" workbookViewId="0">
      <selection activeCell="N45" sqref="N45"/>
    </sheetView>
  </sheetViews>
  <sheetFormatPr baseColWidth="10" defaultRowHeight="14.4" x14ac:dyDescent="0.3"/>
  <cols>
    <col min="1" max="1" width="0" style="10" hidden="1" customWidth="1"/>
    <col min="2" max="2" width="11.44140625" style="10"/>
    <col min="3" max="3" width="47.88671875" customWidth="1"/>
    <col min="4" max="4" width="38.109375" customWidth="1"/>
    <col min="5" max="5" width="39.44140625" customWidth="1"/>
    <col min="6" max="6" width="28.5546875" style="46" customWidth="1"/>
    <col min="7" max="7" width="28.5546875" customWidth="1"/>
    <col min="8" max="8" width="41.5546875" customWidth="1"/>
    <col min="9" max="9" width="28.5546875" customWidth="1"/>
    <col min="10" max="10" width="30.88671875" style="25" customWidth="1"/>
    <col min="11" max="11" width="38" customWidth="1"/>
    <col min="12" max="12" width="38.33203125" customWidth="1"/>
    <col min="13" max="13" width="39" customWidth="1"/>
    <col min="14" max="14" width="38.109375" customWidth="1"/>
    <col min="15" max="15" width="49.5546875" customWidth="1"/>
  </cols>
  <sheetData>
    <row r="2" spans="1:15" s="1" customFormat="1" ht="28.5" customHeight="1" x14ac:dyDescent="0.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s="1" customFormat="1" ht="15.6" x14ac:dyDescent="0.3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6" x14ac:dyDescent="0.3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4" x14ac:dyDescent="0.45">
      <c r="A5" s="78" t="s">
        <v>121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s="1" customFormat="1" ht="15.6" x14ac:dyDescent="0.3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" x14ac:dyDescent="0.35">
      <c r="A7" s="8"/>
      <c r="B7" s="8"/>
      <c r="F7" s="44"/>
      <c r="J7" s="40"/>
    </row>
    <row r="8" spans="1:15" s="52" customFormat="1" ht="45" customHeight="1" x14ac:dyDescent="0.4">
      <c r="A8" s="48" t="s">
        <v>82</v>
      </c>
      <c r="B8" s="48" t="s">
        <v>120</v>
      </c>
      <c r="C8" s="49" t="s">
        <v>83</v>
      </c>
      <c r="D8" s="48" t="s">
        <v>84</v>
      </c>
      <c r="E8" s="48" t="s">
        <v>85</v>
      </c>
      <c r="F8" s="50" t="s">
        <v>86</v>
      </c>
      <c r="G8" s="51" t="s">
        <v>87</v>
      </c>
      <c r="H8" s="51" t="s">
        <v>88</v>
      </c>
      <c r="I8" s="48" t="s">
        <v>5</v>
      </c>
      <c r="J8" s="48" t="s">
        <v>6</v>
      </c>
      <c r="K8" s="48" t="s">
        <v>7</v>
      </c>
      <c r="L8" s="50" t="s">
        <v>89</v>
      </c>
      <c r="M8" s="50" t="s">
        <v>90</v>
      </c>
      <c r="N8" s="48" t="s">
        <v>91</v>
      </c>
      <c r="O8" s="48" t="s">
        <v>92</v>
      </c>
    </row>
    <row r="9" spans="1:15" s="60" customFormat="1" ht="34.5" customHeight="1" x14ac:dyDescent="0.35">
      <c r="A9" s="53">
        <v>1</v>
      </c>
      <c r="B9" s="53">
        <v>1</v>
      </c>
      <c r="C9" s="54" t="s">
        <v>8</v>
      </c>
      <c r="D9" s="55" t="s">
        <v>94</v>
      </c>
      <c r="E9" s="55" t="s">
        <v>10</v>
      </c>
      <c r="F9" s="54" t="s">
        <v>11</v>
      </c>
      <c r="G9" s="56">
        <v>245000</v>
      </c>
      <c r="H9" s="56">
        <v>245000</v>
      </c>
      <c r="I9" s="57">
        <f t="shared" ref="I9:I41" si="0">H9*2.87%</f>
        <v>7031.5</v>
      </c>
      <c r="J9" s="58">
        <v>46604.2</v>
      </c>
      <c r="K9" s="57">
        <v>5883.16</v>
      </c>
      <c r="L9" s="57">
        <v>125</v>
      </c>
      <c r="M9" s="59">
        <f>I9+J9+K9+L9</f>
        <v>59643.86</v>
      </c>
      <c r="N9" s="59">
        <f>H9-M9</f>
        <v>185356.14</v>
      </c>
      <c r="O9" s="53" t="s">
        <v>12</v>
      </c>
    </row>
    <row r="10" spans="1:15" s="60" customFormat="1" ht="34.5" customHeight="1" x14ac:dyDescent="0.35">
      <c r="A10" s="53">
        <v>2</v>
      </c>
      <c r="B10" s="53">
        <v>2</v>
      </c>
      <c r="C10" s="55" t="s">
        <v>15</v>
      </c>
      <c r="D10" s="54" t="s">
        <v>75</v>
      </c>
      <c r="E10" s="55" t="s">
        <v>10</v>
      </c>
      <c r="F10" s="54" t="s">
        <v>13</v>
      </c>
      <c r="G10" s="56">
        <v>80000</v>
      </c>
      <c r="H10" s="56">
        <v>80000</v>
      </c>
      <c r="I10" s="57">
        <v>2296</v>
      </c>
      <c r="J10" s="58">
        <v>7400.87</v>
      </c>
      <c r="K10" s="57">
        <v>2432</v>
      </c>
      <c r="L10" s="57">
        <v>125</v>
      </c>
      <c r="M10" s="59">
        <f t="shared" ref="M10" si="1">I10+J10+K10+L10</f>
        <v>12253.869999999999</v>
      </c>
      <c r="N10" s="59">
        <f t="shared" ref="N10" si="2">H10-M10</f>
        <v>67746.13</v>
      </c>
      <c r="O10" s="53" t="s">
        <v>14</v>
      </c>
    </row>
    <row r="11" spans="1:15" s="60" customFormat="1" ht="34.5" customHeight="1" x14ac:dyDescent="0.35">
      <c r="A11" s="53">
        <v>3</v>
      </c>
      <c r="B11" s="53">
        <v>3</v>
      </c>
      <c r="C11" s="9" t="s">
        <v>118</v>
      </c>
      <c r="D11" s="54" t="s">
        <v>75</v>
      </c>
      <c r="E11" s="55" t="s">
        <v>10</v>
      </c>
      <c r="F11" s="54" t="s">
        <v>13</v>
      </c>
      <c r="G11" s="57">
        <v>70000</v>
      </c>
      <c r="H11" s="57">
        <v>70000</v>
      </c>
      <c r="I11" s="57">
        <v>2009</v>
      </c>
      <c r="J11" s="58">
        <v>5368.48</v>
      </c>
      <c r="K11" s="57">
        <v>2128</v>
      </c>
      <c r="L11" s="57">
        <v>125</v>
      </c>
      <c r="M11" s="59">
        <f t="shared" ref="M11" si="3">I11+J11+K11+L11</f>
        <v>9630.48</v>
      </c>
      <c r="N11" s="59">
        <f t="shared" ref="N11" si="4">H11-M11</f>
        <v>60369.520000000004</v>
      </c>
      <c r="O11" s="53" t="s">
        <v>14</v>
      </c>
    </row>
    <row r="12" spans="1:15" s="60" customFormat="1" ht="34.5" customHeight="1" x14ac:dyDescent="0.35">
      <c r="A12" s="53">
        <v>4</v>
      </c>
      <c r="B12" s="53">
        <v>4</v>
      </c>
      <c r="C12" s="55" t="s">
        <v>107</v>
      </c>
      <c r="D12" s="54" t="s">
        <v>68</v>
      </c>
      <c r="E12" s="55" t="s">
        <v>10</v>
      </c>
      <c r="F12" s="54" t="s">
        <v>32</v>
      </c>
      <c r="G12" s="57">
        <v>25000</v>
      </c>
      <c r="H12" s="57">
        <v>25000</v>
      </c>
      <c r="I12" s="57">
        <f>H12*2.87%</f>
        <v>717.5</v>
      </c>
      <c r="J12" s="61">
        <v>0</v>
      </c>
      <c r="K12" s="57">
        <f t="shared" ref="K12:K41" si="5">H12*3.04%</f>
        <v>760</v>
      </c>
      <c r="L12" s="57">
        <v>125</v>
      </c>
      <c r="M12" s="59">
        <f t="shared" ref="M12:M41" si="6">I12+J12+K12+L12</f>
        <v>1602.5</v>
      </c>
      <c r="N12" s="59">
        <f t="shared" ref="N12:N41" si="7">H12-M12</f>
        <v>23397.5</v>
      </c>
      <c r="O12" s="53" t="s">
        <v>14</v>
      </c>
    </row>
    <row r="13" spans="1:15" s="60" customFormat="1" ht="34.5" customHeight="1" x14ac:dyDescent="0.35">
      <c r="A13" s="53">
        <v>5</v>
      </c>
      <c r="B13" s="53">
        <v>5</v>
      </c>
      <c r="C13" s="54" t="s">
        <v>108</v>
      </c>
      <c r="D13" s="54" t="s">
        <v>109</v>
      </c>
      <c r="E13" s="54" t="s">
        <v>76</v>
      </c>
      <c r="F13" s="54" t="s">
        <v>13</v>
      </c>
      <c r="G13" s="57">
        <v>125000</v>
      </c>
      <c r="H13" s="57">
        <v>125000</v>
      </c>
      <c r="I13" s="57">
        <v>3587.5</v>
      </c>
      <c r="J13" s="58">
        <v>17985.990000000002</v>
      </c>
      <c r="K13" s="57">
        <v>3800</v>
      </c>
      <c r="L13" s="57">
        <v>125</v>
      </c>
      <c r="M13" s="59">
        <f t="shared" si="6"/>
        <v>25498.49</v>
      </c>
      <c r="N13" s="59">
        <f t="shared" si="7"/>
        <v>99501.51</v>
      </c>
      <c r="O13" s="53" t="s">
        <v>14</v>
      </c>
    </row>
    <row r="14" spans="1:15" s="60" customFormat="1" ht="34.5" customHeight="1" x14ac:dyDescent="0.35">
      <c r="A14" s="53">
        <v>6</v>
      </c>
      <c r="B14" s="53">
        <v>6</v>
      </c>
      <c r="C14" s="54" t="s">
        <v>16</v>
      </c>
      <c r="D14" s="54" t="s">
        <v>117</v>
      </c>
      <c r="E14" s="62" t="s">
        <v>106</v>
      </c>
      <c r="F14" s="54" t="s">
        <v>17</v>
      </c>
      <c r="G14" s="63">
        <v>80000</v>
      </c>
      <c r="H14" s="63">
        <v>80000</v>
      </c>
      <c r="I14" s="63">
        <f t="shared" si="0"/>
        <v>2296</v>
      </c>
      <c r="J14" s="63">
        <v>6564.09</v>
      </c>
      <c r="K14" s="57">
        <f t="shared" si="5"/>
        <v>2432</v>
      </c>
      <c r="L14" s="57">
        <v>3555.92</v>
      </c>
      <c r="M14" s="59">
        <f t="shared" si="6"/>
        <v>14848.01</v>
      </c>
      <c r="N14" s="59">
        <f t="shared" si="7"/>
        <v>65151.99</v>
      </c>
      <c r="O14" s="53" t="s">
        <v>14</v>
      </c>
    </row>
    <row r="15" spans="1:15" s="60" customFormat="1" ht="34.5" customHeight="1" x14ac:dyDescent="0.35">
      <c r="A15" s="53">
        <v>7</v>
      </c>
      <c r="B15" s="53">
        <v>7</v>
      </c>
      <c r="C15" s="54" t="s">
        <v>33</v>
      </c>
      <c r="D15" s="55" t="s">
        <v>34</v>
      </c>
      <c r="E15" s="54" t="s">
        <v>31</v>
      </c>
      <c r="F15" s="54" t="s">
        <v>17</v>
      </c>
      <c r="G15" s="57">
        <v>70000</v>
      </c>
      <c r="H15" s="57">
        <v>70000</v>
      </c>
      <c r="I15" s="57">
        <f t="shared" ref="I15:I17" si="8">H15*2.87%</f>
        <v>2009</v>
      </c>
      <c r="J15" s="58">
        <v>4682.29</v>
      </c>
      <c r="K15" s="57">
        <v>2128</v>
      </c>
      <c r="L15" s="57">
        <v>3555.92</v>
      </c>
      <c r="M15" s="59">
        <f t="shared" si="6"/>
        <v>12375.210000000001</v>
      </c>
      <c r="N15" s="59">
        <f t="shared" si="7"/>
        <v>57624.79</v>
      </c>
      <c r="O15" s="53" t="s">
        <v>14</v>
      </c>
    </row>
    <row r="16" spans="1:15" s="60" customFormat="1" ht="34.5" customHeight="1" x14ac:dyDescent="0.35">
      <c r="A16" s="53">
        <v>8</v>
      </c>
      <c r="B16" s="53">
        <v>8</v>
      </c>
      <c r="C16" s="55" t="s">
        <v>39</v>
      </c>
      <c r="D16" s="55" t="s">
        <v>40</v>
      </c>
      <c r="E16" s="54" t="s">
        <v>31</v>
      </c>
      <c r="F16" s="54" t="s">
        <v>32</v>
      </c>
      <c r="G16" s="57">
        <v>25000</v>
      </c>
      <c r="H16" s="57">
        <v>25000</v>
      </c>
      <c r="I16" s="57">
        <f t="shared" si="8"/>
        <v>717.5</v>
      </c>
      <c r="J16" s="58">
        <v>0</v>
      </c>
      <c r="K16" s="57">
        <f t="shared" ref="K16:K17" si="9">H16*3.04%</f>
        <v>760</v>
      </c>
      <c r="L16" s="57">
        <v>125</v>
      </c>
      <c r="M16" s="59">
        <f t="shared" si="6"/>
        <v>1602.5</v>
      </c>
      <c r="N16" s="59">
        <f t="shared" si="7"/>
        <v>23397.5</v>
      </c>
      <c r="O16" s="53" t="s">
        <v>12</v>
      </c>
    </row>
    <row r="17" spans="1:15" s="60" customFormat="1" ht="34.5" customHeight="1" x14ac:dyDescent="0.35">
      <c r="A17" s="53">
        <v>9</v>
      </c>
      <c r="B17" s="53">
        <v>9</v>
      </c>
      <c r="C17" s="54" t="s">
        <v>44</v>
      </c>
      <c r="D17" s="54" t="s">
        <v>95</v>
      </c>
      <c r="E17" s="54" t="s">
        <v>31</v>
      </c>
      <c r="F17" s="54" t="s">
        <v>46</v>
      </c>
      <c r="G17" s="57">
        <v>36000</v>
      </c>
      <c r="H17" s="57">
        <v>36000</v>
      </c>
      <c r="I17" s="57">
        <f t="shared" si="8"/>
        <v>1033.2</v>
      </c>
      <c r="J17" s="58">
        <v>0</v>
      </c>
      <c r="K17" s="57">
        <f t="shared" si="9"/>
        <v>1094.4000000000001</v>
      </c>
      <c r="L17" s="57">
        <v>125</v>
      </c>
      <c r="M17" s="59">
        <f t="shared" si="6"/>
        <v>2252.6000000000004</v>
      </c>
      <c r="N17" s="59">
        <f t="shared" si="7"/>
        <v>33747.4</v>
      </c>
      <c r="O17" s="53" t="s">
        <v>14</v>
      </c>
    </row>
    <row r="18" spans="1:15" s="60" customFormat="1" ht="34.5" customHeight="1" x14ac:dyDescent="0.35">
      <c r="A18" s="53">
        <v>10</v>
      </c>
      <c r="B18" s="53">
        <v>10</v>
      </c>
      <c r="C18" s="54" t="s">
        <v>113</v>
      </c>
      <c r="D18" s="54" t="s">
        <v>68</v>
      </c>
      <c r="E18" s="54" t="s">
        <v>31</v>
      </c>
      <c r="F18" s="54" t="s">
        <v>11</v>
      </c>
      <c r="G18" s="57">
        <v>32000</v>
      </c>
      <c r="H18" s="57">
        <v>32000</v>
      </c>
      <c r="I18" s="57">
        <v>918.4</v>
      </c>
      <c r="J18" s="58"/>
      <c r="K18" s="57">
        <v>972.8</v>
      </c>
      <c r="L18" s="57">
        <v>125</v>
      </c>
      <c r="M18" s="59">
        <f t="shared" si="6"/>
        <v>2016.1999999999998</v>
      </c>
      <c r="N18" s="59">
        <f t="shared" si="7"/>
        <v>29983.8</v>
      </c>
      <c r="O18" s="53" t="s">
        <v>14</v>
      </c>
    </row>
    <row r="19" spans="1:15" s="60" customFormat="1" ht="34.5" customHeight="1" x14ac:dyDescent="0.35">
      <c r="A19" s="53">
        <v>11</v>
      </c>
      <c r="B19" s="53">
        <v>11</v>
      </c>
      <c r="C19" s="54" t="s">
        <v>47</v>
      </c>
      <c r="D19" s="54" t="s">
        <v>101</v>
      </c>
      <c r="E19" s="54" t="s">
        <v>77</v>
      </c>
      <c r="F19" s="54" t="s">
        <v>17</v>
      </c>
      <c r="G19" s="57">
        <v>60000</v>
      </c>
      <c r="H19" s="57">
        <v>60000</v>
      </c>
      <c r="I19" s="57">
        <v>1722</v>
      </c>
      <c r="J19" s="58">
        <v>3486.68</v>
      </c>
      <c r="K19" s="57">
        <v>1824</v>
      </c>
      <c r="L19" s="57">
        <v>125</v>
      </c>
      <c r="M19" s="59">
        <f t="shared" si="6"/>
        <v>7157.68</v>
      </c>
      <c r="N19" s="59">
        <f t="shared" si="7"/>
        <v>52842.32</v>
      </c>
      <c r="O19" s="53" t="s">
        <v>14</v>
      </c>
    </row>
    <row r="20" spans="1:15" s="60" customFormat="1" ht="34.5" customHeight="1" x14ac:dyDescent="0.35">
      <c r="A20" s="53">
        <v>12</v>
      </c>
      <c r="B20" s="53">
        <v>12</v>
      </c>
      <c r="C20" s="55" t="s">
        <v>49</v>
      </c>
      <c r="D20" s="55" t="s">
        <v>50</v>
      </c>
      <c r="E20" s="55" t="s">
        <v>51</v>
      </c>
      <c r="F20" s="54" t="s">
        <v>11</v>
      </c>
      <c r="G20" s="57">
        <v>90000</v>
      </c>
      <c r="H20" s="57">
        <v>90000</v>
      </c>
      <c r="I20" s="57">
        <f t="shared" ref="I20:I21" si="10">H20*2.87%</f>
        <v>2583</v>
      </c>
      <c r="J20" s="58">
        <v>9324.25</v>
      </c>
      <c r="K20" s="57">
        <f t="shared" ref="K20:K21" si="11">H20*3.04%</f>
        <v>2736</v>
      </c>
      <c r="L20" s="57">
        <v>1840.46</v>
      </c>
      <c r="M20" s="59">
        <f t="shared" si="6"/>
        <v>16483.71</v>
      </c>
      <c r="N20" s="59">
        <f t="shared" si="7"/>
        <v>73516.290000000008</v>
      </c>
      <c r="O20" s="53" t="s">
        <v>14</v>
      </c>
    </row>
    <row r="21" spans="1:15" s="60" customFormat="1" ht="34.5" customHeight="1" x14ac:dyDescent="0.35">
      <c r="A21" s="53">
        <v>13</v>
      </c>
      <c r="B21" s="53">
        <v>13</v>
      </c>
      <c r="C21" s="55" t="s">
        <v>35</v>
      </c>
      <c r="D21" s="54" t="s">
        <v>36</v>
      </c>
      <c r="E21" s="54" t="s">
        <v>74</v>
      </c>
      <c r="F21" s="54" t="s">
        <v>32</v>
      </c>
      <c r="G21" s="57">
        <v>34000</v>
      </c>
      <c r="H21" s="57">
        <v>34000</v>
      </c>
      <c r="I21" s="57">
        <f t="shared" si="10"/>
        <v>975.8</v>
      </c>
      <c r="J21" s="58">
        <v>0</v>
      </c>
      <c r="K21" s="57">
        <f t="shared" si="11"/>
        <v>1033.5999999999999</v>
      </c>
      <c r="L21" s="57">
        <v>125</v>
      </c>
      <c r="M21" s="59">
        <f t="shared" si="6"/>
        <v>2134.3999999999996</v>
      </c>
      <c r="N21" s="59">
        <f>H21-M21</f>
        <v>31865.599999999999</v>
      </c>
      <c r="O21" s="53" t="s">
        <v>12</v>
      </c>
    </row>
    <row r="22" spans="1:15" s="60" customFormat="1" ht="36" customHeight="1" x14ac:dyDescent="0.35">
      <c r="A22" s="53">
        <v>14</v>
      </c>
      <c r="B22" s="53">
        <v>14</v>
      </c>
      <c r="C22" s="55" t="s">
        <v>111</v>
      </c>
      <c r="D22" s="55" t="s">
        <v>30</v>
      </c>
      <c r="E22" s="54" t="s">
        <v>74</v>
      </c>
      <c r="F22" s="54" t="s">
        <v>32</v>
      </c>
      <c r="G22" s="57">
        <v>22500</v>
      </c>
      <c r="H22" s="57">
        <v>22500</v>
      </c>
      <c r="I22" s="57">
        <f>H22*2.87%</f>
        <v>645.75</v>
      </c>
      <c r="J22" s="58">
        <v>0</v>
      </c>
      <c r="K22" s="57">
        <f t="shared" ref="K22" si="12">H22*3.04%</f>
        <v>684</v>
      </c>
      <c r="L22" s="57">
        <v>125</v>
      </c>
      <c r="M22" s="59">
        <f t="shared" ref="M22" si="13">I22+J22+K22+L22</f>
        <v>1454.75</v>
      </c>
      <c r="N22" s="59">
        <f t="shared" ref="N22" si="14">H22-M22</f>
        <v>21045.25</v>
      </c>
      <c r="O22" s="53" t="s">
        <v>12</v>
      </c>
    </row>
    <row r="23" spans="1:15" s="60" customFormat="1" ht="36" customHeight="1" x14ac:dyDescent="0.35">
      <c r="A23" s="53">
        <v>15</v>
      </c>
      <c r="B23" s="53">
        <v>15</v>
      </c>
      <c r="C23" s="55" t="s">
        <v>29</v>
      </c>
      <c r="D23" s="55" t="s">
        <v>30</v>
      </c>
      <c r="E23" s="54" t="s">
        <v>74</v>
      </c>
      <c r="F23" s="54" t="s">
        <v>32</v>
      </c>
      <c r="G23" s="57">
        <v>22500</v>
      </c>
      <c r="H23" s="57">
        <v>22500</v>
      </c>
      <c r="I23" s="57">
        <f t="shared" ref="I23:I24" si="15">H23*2.87%</f>
        <v>645.75</v>
      </c>
      <c r="J23" s="58">
        <v>0</v>
      </c>
      <c r="K23" s="57">
        <f t="shared" ref="K23:K24" si="16">H23*3.04%</f>
        <v>684</v>
      </c>
      <c r="L23" s="57">
        <v>125</v>
      </c>
      <c r="M23" s="59">
        <f t="shared" ref="M23:M25" si="17">I23+J23+K23+L23</f>
        <v>1454.75</v>
      </c>
      <c r="N23" s="59">
        <f t="shared" ref="N23:N25" si="18">H23-M23</f>
        <v>21045.25</v>
      </c>
      <c r="O23" s="53" t="s">
        <v>14</v>
      </c>
    </row>
    <row r="24" spans="1:15" s="60" customFormat="1" ht="36" customHeight="1" x14ac:dyDescent="0.35">
      <c r="A24" s="53">
        <v>16</v>
      </c>
      <c r="B24" s="53">
        <v>16</v>
      </c>
      <c r="C24" s="55" t="s">
        <v>114</v>
      </c>
      <c r="D24" s="55" t="s">
        <v>41</v>
      </c>
      <c r="E24" s="54" t="s">
        <v>74</v>
      </c>
      <c r="F24" s="54" t="s">
        <v>32</v>
      </c>
      <c r="G24" s="57">
        <v>27000</v>
      </c>
      <c r="H24" s="57">
        <v>27000</v>
      </c>
      <c r="I24" s="57">
        <f t="shared" si="15"/>
        <v>774.9</v>
      </c>
      <c r="J24" s="58"/>
      <c r="K24" s="57">
        <f t="shared" si="16"/>
        <v>820.8</v>
      </c>
      <c r="L24" s="57">
        <v>125</v>
      </c>
      <c r="M24" s="59">
        <f t="shared" si="17"/>
        <v>1720.6999999999998</v>
      </c>
      <c r="N24" s="59">
        <f t="shared" si="18"/>
        <v>25279.3</v>
      </c>
      <c r="O24" s="53" t="s">
        <v>14</v>
      </c>
    </row>
    <row r="25" spans="1:15" s="60" customFormat="1" ht="36" customHeight="1" x14ac:dyDescent="0.35">
      <c r="A25" s="53">
        <v>17</v>
      </c>
      <c r="B25" s="53">
        <v>17</v>
      </c>
      <c r="C25" s="55" t="s">
        <v>115</v>
      </c>
      <c r="D25" s="55" t="s">
        <v>116</v>
      </c>
      <c r="E25" s="54" t="s">
        <v>74</v>
      </c>
      <c r="F25" s="54" t="s">
        <v>32</v>
      </c>
      <c r="G25" s="57">
        <v>26000</v>
      </c>
      <c r="H25" s="57">
        <v>26000</v>
      </c>
      <c r="I25" s="57">
        <v>746.2</v>
      </c>
      <c r="J25" s="58">
        <v>0</v>
      </c>
      <c r="K25" s="57">
        <v>790.4</v>
      </c>
      <c r="L25" s="57">
        <v>125</v>
      </c>
      <c r="M25" s="59">
        <f t="shared" si="17"/>
        <v>1661.6</v>
      </c>
      <c r="N25" s="59">
        <f t="shared" si="18"/>
        <v>24338.400000000001</v>
      </c>
      <c r="O25" s="53" t="s">
        <v>12</v>
      </c>
    </row>
    <row r="26" spans="1:15" s="60" customFormat="1" ht="34.5" customHeight="1" x14ac:dyDescent="0.35">
      <c r="A26" s="53">
        <v>18</v>
      </c>
      <c r="B26" s="53">
        <v>18</v>
      </c>
      <c r="C26" s="55" t="s">
        <v>110</v>
      </c>
      <c r="D26" s="55" t="s">
        <v>41</v>
      </c>
      <c r="E26" s="54" t="s">
        <v>74</v>
      </c>
      <c r="F26" s="54" t="s">
        <v>32</v>
      </c>
      <c r="G26" s="57">
        <v>24000</v>
      </c>
      <c r="H26" s="57">
        <v>24000</v>
      </c>
      <c r="I26" s="57">
        <f t="shared" ref="I26:I29" si="19">H26*2.87%</f>
        <v>688.8</v>
      </c>
      <c r="J26" s="58">
        <v>0</v>
      </c>
      <c r="K26" s="57">
        <f t="shared" ref="K26:K29" si="20">H26*3.04%</f>
        <v>729.6</v>
      </c>
      <c r="L26" s="57">
        <v>125</v>
      </c>
      <c r="M26" s="59">
        <f t="shared" si="6"/>
        <v>1543.4</v>
      </c>
      <c r="N26" s="59">
        <f t="shared" si="7"/>
        <v>22456.6</v>
      </c>
      <c r="O26" s="53" t="s">
        <v>14</v>
      </c>
    </row>
    <row r="27" spans="1:15" s="60" customFormat="1" ht="34.5" customHeight="1" x14ac:dyDescent="0.35">
      <c r="A27" s="53">
        <v>19</v>
      </c>
      <c r="B27" s="53">
        <v>19</v>
      </c>
      <c r="C27" s="55" t="s">
        <v>42</v>
      </c>
      <c r="D27" s="55" t="s">
        <v>43</v>
      </c>
      <c r="E27" s="54" t="s">
        <v>74</v>
      </c>
      <c r="F27" s="54" t="s">
        <v>32</v>
      </c>
      <c r="G27" s="57">
        <v>27000</v>
      </c>
      <c r="H27" s="57">
        <v>27000</v>
      </c>
      <c r="I27" s="57">
        <f t="shared" si="19"/>
        <v>774.9</v>
      </c>
      <c r="J27" s="58">
        <v>0</v>
      </c>
      <c r="K27" s="57">
        <f t="shared" si="20"/>
        <v>820.8</v>
      </c>
      <c r="L27" s="57">
        <v>125</v>
      </c>
      <c r="M27" s="59">
        <f t="shared" si="6"/>
        <v>1720.6999999999998</v>
      </c>
      <c r="N27" s="59">
        <f t="shared" si="7"/>
        <v>25279.3</v>
      </c>
      <c r="O27" s="53" t="s">
        <v>12</v>
      </c>
    </row>
    <row r="28" spans="1:15" s="60" customFormat="1" ht="34.5" customHeight="1" x14ac:dyDescent="0.35">
      <c r="A28" s="53">
        <v>20</v>
      </c>
      <c r="B28" s="53">
        <v>20</v>
      </c>
      <c r="C28" s="54" t="s">
        <v>18</v>
      </c>
      <c r="D28" s="54" t="s">
        <v>19</v>
      </c>
      <c r="E28" s="54" t="s">
        <v>20</v>
      </c>
      <c r="F28" s="54" t="s">
        <v>11</v>
      </c>
      <c r="G28" s="57">
        <v>100000</v>
      </c>
      <c r="H28" s="57">
        <v>100000</v>
      </c>
      <c r="I28" s="57">
        <f t="shared" si="19"/>
        <v>2870</v>
      </c>
      <c r="J28" s="58">
        <v>11676.5</v>
      </c>
      <c r="K28" s="57">
        <f t="shared" si="20"/>
        <v>3040</v>
      </c>
      <c r="L28" s="57">
        <v>1840.46</v>
      </c>
      <c r="M28" s="59">
        <f t="shared" si="6"/>
        <v>19426.96</v>
      </c>
      <c r="N28" s="59">
        <f t="shared" si="7"/>
        <v>80573.040000000008</v>
      </c>
      <c r="O28" s="53" t="s">
        <v>14</v>
      </c>
    </row>
    <row r="29" spans="1:15" s="60" customFormat="1" ht="34.5" customHeight="1" x14ac:dyDescent="0.35">
      <c r="A29" s="53">
        <v>21</v>
      </c>
      <c r="B29" s="53">
        <v>21</v>
      </c>
      <c r="C29" s="54" t="s">
        <v>21</v>
      </c>
      <c r="D29" s="54" t="s">
        <v>22</v>
      </c>
      <c r="E29" s="54" t="s">
        <v>20</v>
      </c>
      <c r="F29" s="54" t="s">
        <v>11</v>
      </c>
      <c r="G29" s="57">
        <v>75000</v>
      </c>
      <c r="H29" s="57">
        <v>75000</v>
      </c>
      <c r="I29" s="57">
        <f t="shared" si="19"/>
        <v>2152.5</v>
      </c>
      <c r="J29" s="58">
        <v>6309.38</v>
      </c>
      <c r="K29" s="57">
        <f t="shared" si="20"/>
        <v>2280</v>
      </c>
      <c r="L29" s="57">
        <v>125</v>
      </c>
      <c r="M29" s="59">
        <f t="shared" si="6"/>
        <v>10866.880000000001</v>
      </c>
      <c r="N29" s="59">
        <f t="shared" si="7"/>
        <v>64133.119999999995</v>
      </c>
      <c r="O29" s="53" t="s">
        <v>14</v>
      </c>
    </row>
    <row r="30" spans="1:15" s="60" customFormat="1" ht="34.5" customHeight="1" x14ac:dyDescent="0.35">
      <c r="A30" s="53">
        <v>22</v>
      </c>
      <c r="B30" s="53">
        <v>22</v>
      </c>
      <c r="C30" s="54" t="s">
        <v>23</v>
      </c>
      <c r="D30" s="55" t="s">
        <v>100</v>
      </c>
      <c r="E30" s="54" t="s">
        <v>72</v>
      </c>
      <c r="F30" s="54" t="s">
        <v>11</v>
      </c>
      <c r="G30" s="57">
        <v>60000</v>
      </c>
      <c r="H30" s="57">
        <v>60000</v>
      </c>
      <c r="I30" s="57">
        <f>H30*2.87%</f>
        <v>1722</v>
      </c>
      <c r="J30" s="64">
        <v>3486.68</v>
      </c>
      <c r="K30" s="57">
        <f t="shared" si="5"/>
        <v>1824</v>
      </c>
      <c r="L30" s="57">
        <v>125</v>
      </c>
      <c r="M30" s="59">
        <f t="shared" si="6"/>
        <v>7157.68</v>
      </c>
      <c r="N30" s="59">
        <f t="shared" si="7"/>
        <v>52842.32</v>
      </c>
      <c r="O30" s="53" t="s">
        <v>12</v>
      </c>
    </row>
    <row r="31" spans="1:15" s="60" customFormat="1" ht="34.5" customHeight="1" x14ac:dyDescent="0.35">
      <c r="A31" s="53">
        <v>23</v>
      </c>
      <c r="B31" s="53">
        <v>23</v>
      </c>
      <c r="C31" s="54" t="s">
        <v>71</v>
      </c>
      <c r="D31" s="54" t="s">
        <v>95</v>
      </c>
      <c r="E31" s="54" t="s">
        <v>72</v>
      </c>
      <c r="F31" s="54" t="s">
        <v>11</v>
      </c>
      <c r="G31" s="57">
        <v>37000</v>
      </c>
      <c r="H31" s="57">
        <v>37000</v>
      </c>
      <c r="I31" s="57">
        <v>1061.9000000000001</v>
      </c>
      <c r="J31" s="58">
        <v>19.25</v>
      </c>
      <c r="K31" s="57">
        <v>1124.8</v>
      </c>
      <c r="L31" s="57">
        <v>125</v>
      </c>
      <c r="M31" s="59">
        <f t="shared" ref="M31" si="21">I31+J31+K31+L31</f>
        <v>2330.9499999999998</v>
      </c>
      <c r="N31" s="59">
        <f t="shared" ref="N31" si="22">H31-M31</f>
        <v>34669.050000000003</v>
      </c>
      <c r="O31" s="53" t="s">
        <v>14</v>
      </c>
    </row>
    <row r="32" spans="1:15" s="60" customFormat="1" ht="34.5" customHeight="1" x14ac:dyDescent="0.35">
      <c r="A32" s="53">
        <v>24</v>
      </c>
      <c r="B32" s="53">
        <v>24</v>
      </c>
      <c r="C32" s="54" t="s">
        <v>25</v>
      </c>
      <c r="D32" s="54" t="s">
        <v>26</v>
      </c>
      <c r="E32" s="54" t="s">
        <v>73</v>
      </c>
      <c r="F32" s="54" t="s">
        <v>11</v>
      </c>
      <c r="G32" s="57">
        <v>110000</v>
      </c>
      <c r="H32" s="57">
        <v>110000</v>
      </c>
      <c r="I32" s="57">
        <v>3157</v>
      </c>
      <c r="J32" s="58">
        <v>14457.62</v>
      </c>
      <c r="K32" s="57">
        <v>3344</v>
      </c>
      <c r="L32" s="57">
        <v>2793.69</v>
      </c>
      <c r="M32" s="59">
        <f t="shared" si="6"/>
        <v>23752.31</v>
      </c>
      <c r="N32" s="59">
        <v>86247.69</v>
      </c>
      <c r="O32" s="53" t="s">
        <v>14</v>
      </c>
    </row>
    <row r="33" spans="1:15" s="60" customFormat="1" ht="34.5" customHeight="1" x14ac:dyDescent="0.35">
      <c r="A33" s="53">
        <v>25</v>
      </c>
      <c r="B33" s="53">
        <v>25</v>
      </c>
      <c r="C33" s="54" t="s">
        <v>104</v>
      </c>
      <c r="D33" s="54" t="s">
        <v>95</v>
      </c>
      <c r="E33" s="54" t="s">
        <v>73</v>
      </c>
      <c r="F33" s="54" t="s">
        <v>11</v>
      </c>
      <c r="G33" s="57">
        <v>37000</v>
      </c>
      <c r="H33" s="57">
        <v>37000</v>
      </c>
      <c r="I33" s="57">
        <v>1061.9000000000001</v>
      </c>
      <c r="J33" s="58">
        <v>0</v>
      </c>
      <c r="K33" s="57">
        <v>1124.8</v>
      </c>
      <c r="L33" s="57">
        <v>1840.46</v>
      </c>
      <c r="M33" s="59">
        <f t="shared" si="6"/>
        <v>4027.16</v>
      </c>
      <c r="N33" s="59">
        <v>32972.839999999997</v>
      </c>
      <c r="O33" s="53" t="s">
        <v>14</v>
      </c>
    </row>
    <row r="34" spans="1:15" s="60" customFormat="1" ht="33.75" customHeight="1" x14ac:dyDescent="0.35">
      <c r="A34" s="53">
        <v>26</v>
      </c>
      <c r="B34" s="53">
        <v>26</v>
      </c>
      <c r="C34" s="55" t="s">
        <v>27</v>
      </c>
      <c r="D34" s="55" t="s">
        <v>96</v>
      </c>
      <c r="E34" s="54" t="s">
        <v>73</v>
      </c>
      <c r="F34" s="54" t="s">
        <v>11</v>
      </c>
      <c r="G34" s="57">
        <v>65000</v>
      </c>
      <c r="H34" s="57">
        <v>65000</v>
      </c>
      <c r="I34" s="57">
        <f t="shared" ref="I34" si="23">H34*2.87%</f>
        <v>1865.5</v>
      </c>
      <c r="J34" s="64">
        <v>4427.58</v>
      </c>
      <c r="K34" s="57">
        <f t="shared" ref="K34" si="24">H34*3.04%</f>
        <v>1976</v>
      </c>
      <c r="L34" s="57">
        <v>125</v>
      </c>
      <c r="M34" s="59">
        <f>I34+J34+K34+L34</f>
        <v>8394.08</v>
      </c>
      <c r="N34" s="59">
        <f t="shared" si="7"/>
        <v>56605.919999999998</v>
      </c>
      <c r="O34" s="53" t="s">
        <v>14</v>
      </c>
    </row>
    <row r="35" spans="1:15" s="60" customFormat="1" ht="34.5" customHeight="1" x14ac:dyDescent="0.35">
      <c r="A35" s="53">
        <v>27</v>
      </c>
      <c r="B35" s="53">
        <v>27</v>
      </c>
      <c r="C35" s="55" t="s">
        <v>54</v>
      </c>
      <c r="D35" s="54" t="s">
        <v>102</v>
      </c>
      <c r="E35" s="55" t="s">
        <v>38</v>
      </c>
      <c r="F35" s="54" t="s">
        <v>11</v>
      </c>
      <c r="G35" s="57">
        <v>85000</v>
      </c>
      <c r="H35" s="57">
        <v>85000</v>
      </c>
      <c r="I35" s="57">
        <v>2439.5</v>
      </c>
      <c r="J35" s="58">
        <v>8576.99</v>
      </c>
      <c r="K35" s="57">
        <v>2584</v>
      </c>
      <c r="L35" s="57">
        <v>125</v>
      </c>
      <c r="M35" s="59">
        <f t="shared" si="6"/>
        <v>13725.49</v>
      </c>
      <c r="N35" s="59">
        <f>H35-M35</f>
        <v>71274.509999999995</v>
      </c>
      <c r="O35" s="53" t="s">
        <v>12</v>
      </c>
    </row>
    <row r="36" spans="1:15" s="60" customFormat="1" ht="34.5" customHeight="1" x14ac:dyDescent="0.35">
      <c r="A36" s="53">
        <v>28</v>
      </c>
      <c r="B36" s="53">
        <v>28</v>
      </c>
      <c r="C36" s="54" t="s">
        <v>112</v>
      </c>
      <c r="D36" s="55" t="s">
        <v>37</v>
      </c>
      <c r="E36" s="55" t="s">
        <v>38</v>
      </c>
      <c r="F36" s="54" t="s">
        <v>11</v>
      </c>
      <c r="G36" s="57">
        <v>35000</v>
      </c>
      <c r="H36" s="57">
        <v>35000</v>
      </c>
      <c r="I36" s="57">
        <v>1004.5</v>
      </c>
      <c r="J36" s="58">
        <v>0</v>
      </c>
      <c r="K36" s="57">
        <v>1064</v>
      </c>
      <c r="L36" s="57">
        <v>125</v>
      </c>
      <c r="M36" s="59">
        <f t="shared" si="6"/>
        <v>2193.5</v>
      </c>
      <c r="N36" s="59">
        <f t="shared" si="7"/>
        <v>32806.5</v>
      </c>
      <c r="O36" s="53" t="s">
        <v>14</v>
      </c>
    </row>
    <row r="37" spans="1:15" s="60" customFormat="1" ht="34.5" customHeight="1" x14ac:dyDescent="0.35">
      <c r="A37" s="53">
        <v>29</v>
      </c>
      <c r="B37" s="53">
        <v>29</v>
      </c>
      <c r="C37" s="54" t="s">
        <v>58</v>
      </c>
      <c r="D37" s="54" t="s">
        <v>97</v>
      </c>
      <c r="E37" s="55" t="s">
        <v>38</v>
      </c>
      <c r="F37" s="54" t="s">
        <v>11</v>
      </c>
      <c r="G37" s="57">
        <v>105000</v>
      </c>
      <c r="H37" s="57">
        <v>105000</v>
      </c>
      <c r="I37" s="57">
        <f t="shared" ref="I37" si="25">H37*2.87%</f>
        <v>3013.5</v>
      </c>
      <c r="J37" s="65">
        <v>13281.49</v>
      </c>
      <c r="K37" s="57">
        <f t="shared" ref="K37:K38" si="26">H37*3.04%</f>
        <v>3192</v>
      </c>
      <c r="L37" s="57">
        <v>125</v>
      </c>
      <c r="M37" s="59">
        <f t="shared" si="6"/>
        <v>19611.989999999998</v>
      </c>
      <c r="N37" s="59">
        <f t="shared" si="7"/>
        <v>85388.010000000009</v>
      </c>
      <c r="O37" s="53" t="s">
        <v>12</v>
      </c>
    </row>
    <row r="38" spans="1:15" s="60" customFormat="1" ht="34.5" customHeight="1" x14ac:dyDescent="0.35">
      <c r="A38" s="53">
        <v>30</v>
      </c>
      <c r="B38" s="53">
        <v>30</v>
      </c>
      <c r="C38" s="55" t="s">
        <v>52</v>
      </c>
      <c r="D38" s="55" t="s">
        <v>103</v>
      </c>
      <c r="E38" s="54" t="s">
        <v>78</v>
      </c>
      <c r="F38" s="54" t="s">
        <v>11</v>
      </c>
      <c r="G38" s="57">
        <v>60000</v>
      </c>
      <c r="H38" s="57">
        <v>60000</v>
      </c>
      <c r="I38" s="57">
        <f>H38*2.87%</f>
        <v>1722</v>
      </c>
      <c r="J38" s="64">
        <v>3486.68</v>
      </c>
      <c r="K38" s="57">
        <f t="shared" si="26"/>
        <v>1824</v>
      </c>
      <c r="L38" s="57">
        <v>125</v>
      </c>
      <c r="M38" s="59">
        <f t="shared" si="6"/>
        <v>7157.68</v>
      </c>
      <c r="N38" s="59">
        <v>52842.32</v>
      </c>
      <c r="O38" s="53" t="s">
        <v>12</v>
      </c>
    </row>
    <row r="39" spans="1:15" s="60" customFormat="1" ht="34.5" customHeight="1" x14ac:dyDescent="0.35">
      <c r="A39" s="53">
        <v>31</v>
      </c>
      <c r="B39" s="53">
        <v>31</v>
      </c>
      <c r="C39" s="55" t="s">
        <v>56</v>
      </c>
      <c r="D39" s="54" t="s">
        <v>99</v>
      </c>
      <c r="E39" s="54" t="s">
        <v>78</v>
      </c>
      <c r="F39" s="54" t="s">
        <v>11</v>
      </c>
      <c r="G39" s="56">
        <v>80000</v>
      </c>
      <c r="H39" s="56">
        <v>80000</v>
      </c>
      <c r="I39" s="57">
        <v>2296</v>
      </c>
      <c r="J39" s="58">
        <v>7400.87</v>
      </c>
      <c r="K39" s="57">
        <v>2432</v>
      </c>
      <c r="L39" s="57">
        <v>125</v>
      </c>
      <c r="M39" s="59">
        <f t="shared" si="6"/>
        <v>12253.869999999999</v>
      </c>
      <c r="N39" s="59">
        <f t="shared" ref="N39" si="27">H39-M39</f>
        <v>67746.13</v>
      </c>
      <c r="O39" s="53" t="s">
        <v>14</v>
      </c>
    </row>
    <row r="40" spans="1:15" s="60" customFormat="1" ht="51" customHeight="1" x14ac:dyDescent="0.35">
      <c r="A40" s="53">
        <v>32</v>
      </c>
      <c r="B40" s="53">
        <v>32</v>
      </c>
      <c r="C40" s="54" t="s">
        <v>60</v>
      </c>
      <c r="D40" s="54" t="s">
        <v>98</v>
      </c>
      <c r="E40" s="54" t="s">
        <v>78</v>
      </c>
      <c r="F40" s="54" t="s">
        <v>17</v>
      </c>
      <c r="G40" s="57">
        <v>105000</v>
      </c>
      <c r="H40" s="57">
        <v>105000</v>
      </c>
      <c r="I40" s="57">
        <f t="shared" ref="I40" si="28">H40*2.87%</f>
        <v>3013.5</v>
      </c>
      <c r="J40" s="58">
        <v>12852.63</v>
      </c>
      <c r="K40" s="57">
        <f t="shared" ref="K40" si="29">H40*3.04%</f>
        <v>3192</v>
      </c>
      <c r="L40" s="57">
        <v>1840.46</v>
      </c>
      <c r="M40" s="59">
        <f t="shared" si="6"/>
        <v>20898.589999999997</v>
      </c>
      <c r="N40" s="59">
        <f t="shared" si="7"/>
        <v>84101.41</v>
      </c>
      <c r="O40" s="53" t="s">
        <v>14</v>
      </c>
    </row>
    <row r="41" spans="1:15" s="60" customFormat="1" ht="47.25" customHeight="1" x14ac:dyDescent="0.35">
      <c r="A41" s="53">
        <v>33</v>
      </c>
      <c r="B41" s="53">
        <v>33</v>
      </c>
      <c r="C41" s="54" t="s">
        <v>62</v>
      </c>
      <c r="D41" s="54" t="s">
        <v>63</v>
      </c>
      <c r="E41" s="54" t="s">
        <v>79</v>
      </c>
      <c r="F41" s="54" t="s">
        <v>11</v>
      </c>
      <c r="G41" s="57">
        <v>115000</v>
      </c>
      <c r="H41" s="57">
        <v>115000</v>
      </c>
      <c r="I41" s="57">
        <f t="shared" si="0"/>
        <v>3300.5</v>
      </c>
      <c r="J41" s="58">
        <v>15633.74</v>
      </c>
      <c r="K41" s="57">
        <f t="shared" si="5"/>
        <v>3496</v>
      </c>
      <c r="L41" s="57">
        <v>2713.69</v>
      </c>
      <c r="M41" s="59">
        <f t="shared" si="6"/>
        <v>25143.929999999997</v>
      </c>
      <c r="N41" s="59">
        <f t="shared" si="7"/>
        <v>89856.07</v>
      </c>
      <c r="O41" s="53" t="s">
        <v>12</v>
      </c>
    </row>
    <row r="42" spans="1:15" s="8" customFormat="1" ht="30" customHeight="1" thickBot="1" x14ac:dyDescent="0.4">
      <c r="A42" s="66"/>
      <c r="B42" s="72"/>
      <c r="C42" s="73"/>
      <c r="D42" s="67"/>
      <c r="E42" s="33" t="s">
        <v>93</v>
      </c>
      <c r="F42" s="45"/>
      <c r="G42" s="36">
        <f>SUM(G9:G41)</f>
        <v>2190000</v>
      </c>
      <c r="H42" s="37">
        <f t="shared" ref="H42:M42" si="30">SUM(H9:H41)</f>
        <v>2190000</v>
      </c>
      <c r="I42" s="37">
        <f t="shared" si="30"/>
        <v>62853.000000000007</v>
      </c>
      <c r="J42" s="38">
        <f t="shared" si="30"/>
        <v>203026.25999999995</v>
      </c>
      <c r="K42" s="37">
        <f t="shared" si="30"/>
        <v>65011.16</v>
      </c>
      <c r="L42" s="37">
        <f t="shared" si="30"/>
        <v>23106.059999999998</v>
      </c>
      <c r="M42" s="37">
        <f t="shared" si="30"/>
        <v>353996.47999999992</v>
      </c>
      <c r="N42" s="37">
        <f>SUM(N9:N41)</f>
        <v>1836003.5200000005</v>
      </c>
      <c r="O42" s="68"/>
    </row>
    <row r="43" spans="1:15" s="9" customFormat="1" ht="18.600000000000001" thickTop="1" x14ac:dyDescent="0.35">
      <c r="A43" s="8"/>
      <c r="B43" s="8"/>
      <c r="F43" s="44"/>
      <c r="G43" s="40"/>
    </row>
    <row r="44" spans="1:15" s="9" customFormat="1" ht="18" x14ac:dyDescent="0.35">
      <c r="A44" s="8"/>
      <c r="B44" s="8"/>
      <c r="F44" s="44"/>
      <c r="G44" s="69"/>
      <c r="H44"/>
      <c r="I44"/>
      <c r="J44"/>
      <c r="K44"/>
      <c r="L44"/>
      <c r="M44"/>
      <c r="N44"/>
    </row>
    <row r="45" spans="1:15" s="9" customFormat="1" ht="39" customHeight="1" x14ac:dyDescent="0.35">
      <c r="A45" s="8"/>
      <c r="B45" s="8"/>
      <c r="C45" s="70"/>
      <c r="D45" s="71"/>
      <c r="F45" s="44"/>
      <c r="G45" s="12"/>
      <c r="H45"/>
      <c r="I45"/>
      <c r="J45"/>
      <c r="K45"/>
      <c r="L45"/>
      <c r="M45"/>
      <c r="N45"/>
    </row>
    <row r="46" spans="1:15" s="9" customFormat="1" ht="22.5" customHeight="1" x14ac:dyDescent="0.35">
      <c r="A46" s="8"/>
      <c r="B46" s="8"/>
      <c r="C46" s="76" t="s">
        <v>81</v>
      </c>
      <c r="D46" s="76"/>
      <c r="F46" s="44"/>
      <c r="G46" s="69"/>
      <c r="J46" s="40"/>
      <c r="L46" s="9" t="s">
        <v>123</v>
      </c>
      <c r="M46" s="69"/>
      <c r="O46" s="69"/>
    </row>
    <row r="47" spans="1:15" s="9" customFormat="1" ht="16.5" customHeight="1" x14ac:dyDescent="0.35">
      <c r="A47" s="8"/>
      <c r="B47" s="8"/>
      <c r="C47" s="77" t="s">
        <v>80</v>
      </c>
      <c r="D47" s="77"/>
      <c r="F47" s="44"/>
      <c r="G47" s="11"/>
      <c r="H47" s="11"/>
      <c r="J47" s="40"/>
      <c r="N47" s="12"/>
      <c r="O47" s="8"/>
    </row>
    <row r="48" spans="1:15" s="9" customFormat="1" ht="18" x14ac:dyDescent="0.35">
      <c r="A48" s="8"/>
      <c r="B48" s="8"/>
      <c r="F48" s="44"/>
      <c r="G48" s="12"/>
      <c r="H48" s="12"/>
      <c r="I48" s="12"/>
      <c r="J48" s="40"/>
      <c r="K48" s="12"/>
      <c r="L48" s="12"/>
      <c r="M48" s="12"/>
      <c r="N48" s="12"/>
      <c r="O48" s="8"/>
    </row>
    <row r="49" spans="1:10" s="9" customFormat="1" ht="18" x14ac:dyDescent="0.35">
      <c r="A49" s="8"/>
      <c r="B49" s="8"/>
      <c r="F49" s="44"/>
      <c r="J49" s="40"/>
    </row>
    <row r="50" spans="1:10" s="9" customFormat="1" ht="18" x14ac:dyDescent="0.35">
      <c r="A50" s="8"/>
      <c r="B50" s="8"/>
      <c r="F50" s="44"/>
      <c r="J50" s="40"/>
    </row>
    <row r="51" spans="1:10" s="9" customFormat="1" ht="18" x14ac:dyDescent="0.35">
      <c r="A51" s="8"/>
      <c r="B51" s="8"/>
      <c r="F51" s="44"/>
      <c r="J51" s="40"/>
    </row>
    <row r="52" spans="1:10" s="9" customFormat="1" ht="18" x14ac:dyDescent="0.35">
      <c r="A52" s="8"/>
      <c r="B52" s="8"/>
      <c r="F52" s="44"/>
      <c r="J52" s="40"/>
    </row>
  </sheetData>
  <mergeCells count="4">
    <mergeCell ref="A2:O2"/>
    <mergeCell ref="C46:D46"/>
    <mergeCell ref="C47:D47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0" orientation="landscape" horizontalDpi="1200" verticalDpi="1200" r:id="rId1"/>
  <rowBreaks count="3" manualBreakCount="3">
    <brk id="47" max="16383" man="1"/>
    <brk id="50" max="16383" man="1"/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50"/>
  <sheetViews>
    <sheetView tabSelected="1" zoomScaleNormal="100" workbookViewId="0">
      <selection activeCell="H42" sqref="H42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83" x14ac:dyDescent="0.3">
      <c r="A1" s="10"/>
      <c r="B1" s="10"/>
      <c r="C1" s="13"/>
      <c r="D1" s="10"/>
      <c r="E1" s="10"/>
      <c r="F1" s="10"/>
      <c r="G1" s="10"/>
    </row>
    <row r="2" spans="1:83" x14ac:dyDescent="0.3">
      <c r="A2" s="10"/>
      <c r="B2" s="10"/>
      <c r="C2" s="13"/>
      <c r="D2" s="10"/>
      <c r="E2" s="10"/>
      <c r="F2" s="10"/>
      <c r="G2" s="10"/>
    </row>
    <row r="3" spans="1:83" x14ac:dyDescent="0.3">
      <c r="A3" s="10"/>
      <c r="B3" s="10"/>
      <c r="C3" s="13"/>
      <c r="D3" s="10"/>
      <c r="E3" s="10"/>
      <c r="F3" s="10"/>
      <c r="G3" s="10"/>
    </row>
    <row r="4" spans="1:83" x14ac:dyDescent="0.3">
      <c r="A4" s="10"/>
      <c r="B4" s="10"/>
      <c r="C4" s="13"/>
      <c r="D4" s="10"/>
      <c r="E4" s="10"/>
      <c r="F4" s="10"/>
      <c r="G4" s="10"/>
    </row>
    <row r="5" spans="1:83" s="1" customFormat="1" ht="15.6" x14ac:dyDescent="0.3">
      <c r="A5" s="2"/>
      <c r="B5" s="2"/>
      <c r="C5" s="14"/>
      <c r="D5" s="2"/>
      <c r="E5" s="2"/>
      <c r="F5" s="2"/>
      <c r="G5" s="2"/>
    </row>
    <row r="6" spans="1:83" s="1" customFormat="1" ht="15.6" x14ac:dyDescent="0.3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3">
      <c r="A7" s="2"/>
      <c r="B7" s="79" t="s">
        <v>0</v>
      </c>
      <c r="C7" s="79"/>
      <c r="D7" s="79"/>
      <c r="E7" s="79"/>
      <c r="F7" s="79"/>
      <c r="G7" s="2"/>
    </row>
    <row r="8" spans="1:83" s="1" customFormat="1" ht="19.5" customHeight="1" x14ac:dyDescent="0.3">
      <c r="A8" s="2"/>
      <c r="B8" s="79"/>
      <c r="C8" s="79"/>
      <c r="D8" s="79"/>
      <c r="E8" s="79"/>
      <c r="F8" s="79"/>
      <c r="G8" s="2"/>
    </row>
    <row r="9" spans="1:83" s="1" customFormat="1" ht="15.6" x14ac:dyDescent="0.3">
      <c r="A9" s="2"/>
      <c r="B9" s="3"/>
      <c r="C9" s="4"/>
      <c r="D9" s="3"/>
      <c r="E9" s="3"/>
      <c r="F9" s="3"/>
      <c r="G9" s="3"/>
    </row>
    <row r="10" spans="1:83" s="1" customFormat="1" ht="15.6" x14ac:dyDescent="0.3">
      <c r="A10" s="2"/>
      <c r="B10" s="80" t="s">
        <v>122</v>
      </c>
      <c r="C10" s="80"/>
      <c r="D10" s="80"/>
      <c r="E10" s="80"/>
      <c r="F10" s="80"/>
      <c r="G10" s="2"/>
    </row>
    <row r="11" spans="1:83" s="17" customFormat="1" ht="20.25" customHeight="1" x14ac:dyDescent="0.3">
      <c r="A11" s="15" t="s">
        <v>1</v>
      </c>
      <c r="B11" s="15" t="s">
        <v>2</v>
      </c>
      <c r="C11" s="16" t="s">
        <v>3</v>
      </c>
      <c r="D11" s="15" t="s">
        <v>65</v>
      </c>
      <c r="E11" s="15" t="s">
        <v>4</v>
      </c>
      <c r="F11" s="15" t="s">
        <v>66</v>
      </c>
      <c r="G11" s="15" t="s">
        <v>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3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74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7"/>
    </row>
    <row r="13" spans="1:83" s="18" customFormat="1" ht="18" customHeight="1" x14ac:dyDescent="0.3">
      <c r="A13" s="26">
        <v>2</v>
      </c>
      <c r="B13" s="29" t="s">
        <v>15</v>
      </c>
      <c r="C13" s="27" t="s">
        <v>75</v>
      </c>
      <c r="D13" s="29" t="s">
        <v>10</v>
      </c>
      <c r="E13" s="29" t="s">
        <v>13</v>
      </c>
      <c r="F13" s="30">
        <v>80000</v>
      </c>
      <c r="G13" s="74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7"/>
    </row>
    <row r="14" spans="1:83" s="18" customFormat="1" ht="18" customHeight="1" x14ac:dyDescent="0.3">
      <c r="A14" s="26">
        <v>3</v>
      </c>
      <c r="B14" s="34" t="s">
        <v>107</v>
      </c>
      <c r="C14" s="27" t="s">
        <v>68</v>
      </c>
      <c r="D14" s="29" t="s">
        <v>10</v>
      </c>
      <c r="E14" s="29" t="s">
        <v>13</v>
      </c>
      <c r="F14" s="30">
        <v>25000</v>
      </c>
      <c r="G14" s="74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7"/>
    </row>
    <row r="15" spans="1:83" s="18" customFormat="1" ht="18" customHeight="1" x14ac:dyDescent="0.3">
      <c r="A15" s="26">
        <v>4</v>
      </c>
      <c r="B15" t="s">
        <v>118</v>
      </c>
      <c r="C15" s="35" t="s">
        <v>75</v>
      </c>
      <c r="D15" s="34" t="s">
        <v>10</v>
      </c>
      <c r="E15" s="29" t="s">
        <v>13</v>
      </c>
      <c r="F15" s="30">
        <v>70000</v>
      </c>
      <c r="G15" s="74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7"/>
    </row>
    <row r="16" spans="1:83" s="18" customFormat="1" ht="18" customHeight="1" x14ac:dyDescent="0.3">
      <c r="A16" s="26">
        <v>5</v>
      </c>
      <c r="B16" s="27" t="s">
        <v>108</v>
      </c>
      <c r="C16" s="27" t="s">
        <v>109</v>
      </c>
      <c r="D16" s="27" t="s">
        <v>76</v>
      </c>
      <c r="E16" s="18" t="s">
        <v>13</v>
      </c>
      <c r="F16" s="30">
        <v>125000</v>
      </c>
      <c r="G16" s="74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7"/>
    </row>
    <row r="17" spans="1:83" s="18" customFormat="1" ht="31.2" x14ac:dyDescent="0.3">
      <c r="A17" s="26">
        <v>6</v>
      </c>
      <c r="B17" s="42" t="s">
        <v>16</v>
      </c>
      <c r="C17" s="42" t="s">
        <v>105</v>
      </c>
      <c r="D17" s="41" t="s">
        <v>106</v>
      </c>
      <c r="E17" s="27" t="s">
        <v>17</v>
      </c>
      <c r="F17" s="30">
        <v>80000</v>
      </c>
      <c r="G17" s="74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7"/>
    </row>
    <row r="18" spans="1:83" s="18" customFormat="1" ht="18" customHeight="1" x14ac:dyDescent="0.3">
      <c r="A18" s="26">
        <v>7</v>
      </c>
      <c r="B18" s="27" t="s">
        <v>33</v>
      </c>
      <c r="C18" s="29" t="s">
        <v>34</v>
      </c>
      <c r="D18" s="27" t="s">
        <v>31</v>
      </c>
      <c r="E18" s="27" t="s">
        <v>17</v>
      </c>
      <c r="F18" s="32">
        <v>70000</v>
      </c>
      <c r="G18" s="74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7"/>
    </row>
    <row r="19" spans="1:83" s="18" customFormat="1" ht="18" customHeight="1" x14ac:dyDescent="0.3">
      <c r="A19" s="26">
        <v>8</v>
      </c>
      <c r="B19" s="29" t="s">
        <v>39</v>
      </c>
      <c r="C19" s="27" t="s">
        <v>40</v>
      </c>
      <c r="D19" s="27" t="s">
        <v>31</v>
      </c>
      <c r="E19" s="29" t="s">
        <v>32</v>
      </c>
      <c r="F19" s="32">
        <v>25000</v>
      </c>
      <c r="G19" s="74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7"/>
    </row>
    <row r="20" spans="1:83" s="18" customFormat="1" ht="18" customHeight="1" x14ac:dyDescent="0.3">
      <c r="A20" s="26">
        <v>9</v>
      </c>
      <c r="B20" s="27" t="s">
        <v>44</v>
      </c>
      <c r="C20" s="27" t="s">
        <v>45</v>
      </c>
      <c r="D20" s="27" t="s">
        <v>31</v>
      </c>
      <c r="E20" s="29" t="s">
        <v>46</v>
      </c>
      <c r="F20" s="32">
        <v>36000</v>
      </c>
      <c r="G20" s="74" t="s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7"/>
    </row>
    <row r="21" spans="1:83" s="18" customFormat="1" ht="18" customHeight="1" x14ac:dyDescent="0.3">
      <c r="A21" s="26">
        <v>10</v>
      </c>
      <c r="B21" s="27" t="s">
        <v>113</v>
      </c>
      <c r="C21" s="27" t="s">
        <v>68</v>
      </c>
      <c r="D21" s="27" t="s">
        <v>31</v>
      </c>
      <c r="E21" s="29" t="s">
        <v>11</v>
      </c>
      <c r="F21" s="32">
        <v>32000</v>
      </c>
      <c r="G21" s="82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7"/>
    </row>
    <row r="22" spans="1:83" s="18" customFormat="1" ht="18" customHeight="1" x14ac:dyDescent="0.3">
      <c r="A22" s="26">
        <v>11</v>
      </c>
      <c r="B22" s="27" t="s">
        <v>47</v>
      </c>
      <c r="C22" s="27" t="s">
        <v>48</v>
      </c>
      <c r="D22" s="27" t="s">
        <v>77</v>
      </c>
      <c r="E22" s="27" t="s">
        <v>17</v>
      </c>
      <c r="F22" s="32">
        <v>60000</v>
      </c>
      <c r="G22" s="82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7"/>
    </row>
    <row r="23" spans="1:83" s="18" customFormat="1" ht="18" customHeight="1" x14ac:dyDescent="0.3">
      <c r="A23" s="26">
        <v>12</v>
      </c>
      <c r="B23" s="29" t="s">
        <v>49</v>
      </c>
      <c r="C23" s="28" t="s">
        <v>50</v>
      </c>
      <c r="D23" s="29" t="s">
        <v>51</v>
      </c>
      <c r="E23" s="29" t="s">
        <v>11</v>
      </c>
      <c r="F23" s="32">
        <v>90000</v>
      </c>
      <c r="G23" s="82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7"/>
    </row>
    <row r="24" spans="1:83" s="18" customFormat="1" ht="18" customHeight="1" x14ac:dyDescent="0.3">
      <c r="A24" s="26">
        <v>13</v>
      </c>
      <c r="B24" s="29" t="s">
        <v>35</v>
      </c>
      <c r="C24" s="27" t="s">
        <v>36</v>
      </c>
      <c r="D24" s="27" t="s">
        <v>74</v>
      </c>
      <c r="E24" s="29" t="s">
        <v>32</v>
      </c>
      <c r="F24" s="32">
        <v>34000</v>
      </c>
      <c r="G24" s="82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7"/>
    </row>
    <row r="25" spans="1:83" s="18" customFormat="1" ht="18" customHeight="1" x14ac:dyDescent="0.3">
      <c r="A25" s="26">
        <v>14</v>
      </c>
      <c r="B25" s="34" t="s">
        <v>111</v>
      </c>
      <c r="C25" s="29" t="s">
        <v>30</v>
      </c>
      <c r="D25" s="27" t="s">
        <v>74</v>
      </c>
      <c r="E25" s="29" t="s">
        <v>32</v>
      </c>
      <c r="F25" s="32">
        <v>22500</v>
      </c>
      <c r="G25" s="82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7"/>
    </row>
    <row r="26" spans="1:83" s="18" customFormat="1" ht="18" customHeight="1" x14ac:dyDescent="0.3">
      <c r="A26" s="26">
        <v>15</v>
      </c>
      <c r="B26" s="29" t="s">
        <v>29</v>
      </c>
      <c r="C26" s="29" t="s">
        <v>30</v>
      </c>
      <c r="D26" s="27" t="s">
        <v>74</v>
      </c>
      <c r="E26" s="29" t="s">
        <v>32</v>
      </c>
      <c r="F26" s="32">
        <v>22500</v>
      </c>
      <c r="G26" s="82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7"/>
    </row>
    <row r="27" spans="1:83" s="18" customFormat="1" ht="18" customHeight="1" x14ac:dyDescent="0.3">
      <c r="A27" s="26">
        <v>16</v>
      </c>
      <c r="B27" s="29" t="s">
        <v>114</v>
      </c>
      <c r="C27" s="29" t="s">
        <v>41</v>
      </c>
      <c r="D27" s="27" t="s">
        <v>74</v>
      </c>
      <c r="E27" s="29" t="s">
        <v>32</v>
      </c>
      <c r="F27" s="32">
        <v>27000</v>
      </c>
      <c r="G27" s="82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7"/>
    </row>
    <row r="28" spans="1:83" s="18" customFormat="1" ht="18" customHeight="1" x14ac:dyDescent="0.3">
      <c r="A28" s="26">
        <v>17</v>
      </c>
      <c r="B28" s="34" t="s">
        <v>115</v>
      </c>
      <c r="C28" s="34" t="s">
        <v>116</v>
      </c>
      <c r="D28" s="35" t="s">
        <v>74</v>
      </c>
      <c r="E28" s="29" t="s">
        <v>32</v>
      </c>
      <c r="F28" s="32">
        <v>26000</v>
      </c>
      <c r="G28" s="82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7"/>
    </row>
    <row r="29" spans="1:83" s="18" customFormat="1" ht="18" customHeight="1" x14ac:dyDescent="0.3">
      <c r="A29" s="26">
        <v>18</v>
      </c>
      <c r="B29" s="34" t="s">
        <v>110</v>
      </c>
      <c r="C29" s="29" t="s">
        <v>41</v>
      </c>
      <c r="D29" s="27" t="s">
        <v>74</v>
      </c>
      <c r="E29" s="29" t="s">
        <v>32</v>
      </c>
      <c r="F29" s="32">
        <v>24000</v>
      </c>
      <c r="G29" s="82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7"/>
    </row>
    <row r="30" spans="1:83" s="18" customFormat="1" ht="18" customHeight="1" x14ac:dyDescent="0.3">
      <c r="A30" s="26">
        <v>19</v>
      </c>
      <c r="B30" s="29" t="s">
        <v>42</v>
      </c>
      <c r="C30" s="29" t="s">
        <v>43</v>
      </c>
      <c r="D30" s="27" t="s">
        <v>74</v>
      </c>
      <c r="E30" s="29" t="s">
        <v>32</v>
      </c>
      <c r="F30" s="32">
        <v>27000</v>
      </c>
      <c r="G30" s="82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7"/>
    </row>
    <row r="31" spans="1:83" s="18" customFormat="1" ht="18" customHeight="1" x14ac:dyDescent="0.3">
      <c r="A31" s="26">
        <v>20</v>
      </c>
      <c r="B31" s="27" t="s">
        <v>18</v>
      </c>
      <c r="C31" s="27" t="s">
        <v>19</v>
      </c>
      <c r="D31" s="27" t="s">
        <v>20</v>
      </c>
      <c r="E31" s="29" t="s">
        <v>11</v>
      </c>
      <c r="F31" s="30">
        <v>100000</v>
      </c>
      <c r="G31" s="82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7"/>
    </row>
    <row r="32" spans="1:83" s="18" customFormat="1" ht="18" customHeight="1" x14ac:dyDescent="0.3">
      <c r="A32" s="26">
        <v>21</v>
      </c>
      <c r="B32" s="27" t="s">
        <v>21</v>
      </c>
      <c r="C32" s="27" t="s">
        <v>22</v>
      </c>
      <c r="D32" s="27" t="s">
        <v>20</v>
      </c>
      <c r="E32" s="29" t="s">
        <v>11</v>
      </c>
      <c r="F32" s="32">
        <v>75000</v>
      </c>
      <c r="G32" s="82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7"/>
    </row>
    <row r="33" spans="1:83" s="18" customFormat="1" ht="18" customHeight="1" x14ac:dyDescent="0.3">
      <c r="A33" s="26">
        <v>22</v>
      </c>
      <c r="B33" s="27" t="s">
        <v>23</v>
      </c>
      <c r="C33" s="29" t="s">
        <v>24</v>
      </c>
      <c r="D33" s="27" t="s">
        <v>72</v>
      </c>
      <c r="E33" s="29" t="s">
        <v>11</v>
      </c>
      <c r="F33" s="32">
        <v>60000</v>
      </c>
      <c r="G33" s="82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7"/>
    </row>
    <row r="34" spans="1:83" s="18" customFormat="1" ht="18" customHeight="1" x14ac:dyDescent="0.3">
      <c r="A34" s="26">
        <v>23</v>
      </c>
      <c r="B34" s="27" t="s">
        <v>71</v>
      </c>
      <c r="C34" s="27" t="s">
        <v>68</v>
      </c>
      <c r="D34" s="27" t="s">
        <v>31</v>
      </c>
      <c r="E34" s="29" t="s">
        <v>11</v>
      </c>
      <c r="F34" s="32">
        <v>37000</v>
      </c>
      <c r="G34" s="82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7"/>
    </row>
    <row r="35" spans="1:83" s="18" customFormat="1" ht="18" customHeight="1" x14ac:dyDescent="0.3">
      <c r="A35" s="26">
        <v>24</v>
      </c>
      <c r="B35" s="27" t="s">
        <v>25</v>
      </c>
      <c r="C35" s="27" t="s">
        <v>26</v>
      </c>
      <c r="D35" s="27" t="s">
        <v>73</v>
      </c>
      <c r="E35" s="27" t="s">
        <v>17</v>
      </c>
      <c r="F35" s="32">
        <v>110000</v>
      </c>
      <c r="G35" s="82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7"/>
    </row>
    <row r="36" spans="1:83" s="18" customFormat="1" ht="18" customHeight="1" x14ac:dyDescent="0.3">
      <c r="A36" s="26">
        <v>25</v>
      </c>
      <c r="B36" s="27" t="s">
        <v>104</v>
      </c>
      <c r="C36" s="27" t="s">
        <v>45</v>
      </c>
      <c r="D36" s="27" t="s">
        <v>119</v>
      </c>
      <c r="E36" s="29" t="s">
        <v>11</v>
      </c>
      <c r="F36" s="32">
        <v>37000</v>
      </c>
      <c r="G36" s="82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7"/>
    </row>
    <row r="37" spans="1:83" s="18" customFormat="1" ht="18" customHeight="1" x14ac:dyDescent="0.3">
      <c r="A37" s="26">
        <v>26</v>
      </c>
      <c r="B37" s="29" t="s">
        <v>27</v>
      </c>
      <c r="C37" s="29" t="s">
        <v>28</v>
      </c>
      <c r="D37" s="27" t="s">
        <v>73</v>
      </c>
      <c r="E37" s="29" t="s">
        <v>11</v>
      </c>
      <c r="F37" s="32">
        <v>65000</v>
      </c>
      <c r="G37" s="82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7"/>
    </row>
    <row r="38" spans="1:83" s="18" customFormat="1" ht="18" customHeight="1" x14ac:dyDescent="0.3">
      <c r="A38" s="26">
        <v>27</v>
      </c>
      <c r="B38" s="29" t="s">
        <v>54</v>
      </c>
      <c r="C38" s="27" t="s">
        <v>55</v>
      </c>
      <c r="D38" s="29" t="s">
        <v>38</v>
      </c>
      <c r="E38" s="29" t="s">
        <v>11</v>
      </c>
      <c r="F38" s="32">
        <v>85000</v>
      </c>
      <c r="G38" s="82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7"/>
    </row>
    <row r="39" spans="1:83" s="18" customFormat="1" ht="18" customHeight="1" x14ac:dyDescent="0.3">
      <c r="A39" s="26">
        <v>28</v>
      </c>
      <c r="B39" s="35" t="s">
        <v>112</v>
      </c>
      <c r="C39" s="29" t="s">
        <v>37</v>
      </c>
      <c r="D39" s="29" t="s">
        <v>38</v>
      </c>
      <c r="E39" s="29" t="s">
        <v>11</v>
      </c>
      <c r="F39" s="32">
        <v>35000</v>
      </c>
      <c r="G39" s="82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7"/>
    </row>
    <row r="40" spans="1:83" s="18" customFormat="1" ht="18" customHeight="1" x14ac:dyDescent="0.3">
      <c r="A40" s="26">
        <v>29</v>
      </c>
      <c r="B40" s="27" t="s">
        <v>58</v>
      </c>
      <c r="C40" s="27" t="s">
        <v>59</v>
      </c>
      <c r="D40" s="29" t="s">
        <v>38</v>
      </c>
      <c r="E40" s="29" t="s">
        <v>11</v>
      </c>
      <c r="F40" s="32">
        <v>105000</v>
      </c>
      <c r="G40" s="82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7"/>
    </row>
    <row r="41" spans="1:83" s="18" customFormat="1" ht="18" customHeight="1" x14ac:dyDescent="0.3">
      <c r="A41" s="26">
        <v>30</v>
      </c>
      <c r="B41" s="29" t="s">
        <v>52</v>
      </c>
      <c r="C41" s="29" t="s">
        <v>53</v>
      </c>
      <c r="D41" s="27" t="s">
        <v>78</v>
      </c>
      <c r="E41" s="29" t="s">
        <v>11</v>
      </c>
      <c r="F41" s="32">
        <v>60000</v>
      </c>
      <c r="G41" s="82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7"/>
    </row>
    <row r="42" spans="1:83" s="18" customFormat="1" ht="18" customHeight="1" x14ac:dyDescent="0.3">
      <c r="A42" s="26">
        <v>31</v>
      </c>
      <c r="B42" s="29" t="s">
        <v>124</v>
      </c>
      <c r="C42" s="27" t="s">
        <v>57</v>
      </c>
      <c r="D42" s="27" t="s">
        <v>78</v>
      </c>
      <c r="E42" s="29" t="s">
        <v>11</v>
      </c>
      <c r="F42" s="32">
        <v>80000</v>
      </c>
      <c r="G42" s="82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7"/>
    </row>
    <row r="43" spans="1:83" s="18" customFormat="1" ht="18" customHeight="1" x14ac:dyDescent="0.3">
      <c r="A43" s="26">
        <v>32</v>
      </c>
      <c r="B43" s="27" t="s">
        <v>60</v>
      </c>
      <c r="C43" s="27" t="s">
        <v>61</v>
      </c>
      <c r="D43" s="27" t="s">
        <v>78</v>
      </c>
      <c r="E43" s="27" t="s">
        <v>17</v>
      </c>
      <c r="F43" s="32">
        <v>105000</v>
      </c>
      <c r="G43" s="82" t="s">
        <v>14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 s="47"/>
    </row>
    <row r="44" spans="1:83" ht="18" customHeight="1" x14ac:dyDescent="0.3">
      <c r="A44" s="26">
        <v>33</v>
      </c>
      <c r="B44" s="27" t="s">
        <v>62</v>
      </c>
      <c r="C44" s="31" t="s">
        <v>63</v>
      </c>
      <c r="D44" s="27" t="s">
        <v>79</v>
      </c>
      <c r="E44" s="29" t="s">
        <v>11</v>
      </c>
      <c r="F44" s="32">
        <v>115000</v>
      </c>
      <c r="G44" s="82" t="s">
        <v>12</v>
      </c>
    </row>
    <row r="45" spans="1:83" x14ac:dyDescent="0.3">
      <c r="A45" s="81" t="s">
        <v>69</v>
      </c>
      <c r="B45" s="81"/>
      <c r="C45" s="81"/>
      <c r="D45" s="81"/>
      <c r="E45" s="81"/>
      <c r="F45" s="19">
        <f>SUM(F12:F44)</f>
        <v>2190000</v>
      </c>
      <c r="G45" s="74"/>
    </row>
    <row r="46" spans="1:83" x14ac:dyDescent="0.3">
      <c r="A46" s="10"/>
      <c r="B46" s="20"/>
      <c r="C46" s="21"/>
      <c r="D46" s="10"/>
      <c r="E46" s="10"/>
      <c r="F46" s="22"/>
      <c r="G46" s="10"/>
    </row>
    <row r="47" spans="1:83" x14ac:dyDescent="0.3">
      <c r="A47" s="10"/>
      <c r="C47" s="13"/>
      <c r="D47" s="10"/>
      <c r="E47" s="10"/>
      <c r="F47" s="23"/>
      <c r="G47" s="10"/>
    </row>
    <row r="48" spans="1:83" x14ac:dyDescent="0.3">
      <c r="A48" s="10"/>
      <c r="B48" s="24"/>
      <c r="C48" s="13"/>
      <c r="D48" s="10"/>
      <c r="E48" s="10"/>
      <c r="F48" s="10"/>
      <c r="G48" s="10"/>
    </row>
    <row r="49" spans="1:7" ht="15.6" x14ac:dyDescent="0.3">
      <c r="A49" s="10"/>
      <c r="B49" s="3" t="s">
        <v>70</v>
      </c>
      <c r="C49" s="13"/>
      <c r="D49" s="10"/>
      <c r="E49" s="10"/>
      <c r="F49" s="10"/>
      <c r="G49" s="10"/>
    </row>
    <row r="50" spans="1:7" x14ac:dyDescent="0.3">
      <c r="A50" s="10"/>
      <c r="B50" s="20" t="s">
        <v>64</v>
      </c>
      <c r="C50" s="13"/>
      <c r="D50" s="10"/>
      <c r="E50" s="10"/>
      <c r="F50" s="10"/>
      <c r="G50" s="10"/>
    </row>
  </sheetData>
  <mergeCells count="4">
    <mergeCell ref="B7:F7"/>
    <mergeCell ref="B8:F8"/>
    <mergeCell ref="B10:F10"/>
    <mergeCell ref="A45:E4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2025-01-28T15:13:49Z</cp:lastPrinted>
  <dcterms:created xsi:type="dcterms:W3CDTF">2022-05-03T13:31:41Z</dcterms:created>
  <dcterms:modified xsi:type="dcterms:W3CDTF">2025-02-26T19:11:24Z</dcterms:modified>
</cp:coreProperties>
</file>