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NIO 2024\"/>
    </mc:Choice>
  </mc:AlternateContent>
  <xr:revisionPtr revIDLastSave="0" documentId="13_ncr:1_{02114061-0D23-45A3-9135-DAC083C065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31" i="1"/>
  <c r="I42" i="1"/>
  <c r="L14" i="1"/>
  <c r="M14" i="1"/>
  <c r="L13" i="1"/>
  <c r="M13" i="1" s="1"/>
  <c r="H15" i="1"/>
  <c r="J15" i="1"/>
  <c r="F45" i="2"/>
  <c r="J10" i="1"/>
  <c r="H10" i="1"/>
  <c r="J24" i="1"/>
  <c r="H24" i="1"/>
  <c r="L32" i="1"/>
  <c r="M32" i="1" s="1"/>
  <c r="L15" i="1" l="1"/>
  <c r="M15" i="1" s="1"/>
  <c r="L10" i="1"/>
  <c r="M10" i="1" s="1"/>
  <c r="L24" i="1"/>
  <c r="M24" i="1" s="1"/>
  <c r="L12" i="1"/>
  <c r="M12" i="1" s="1"/>
  <c r="L19" i="1"/>
  <c r="M19" i="1" s="1"/>
  <c r="L20" i="1"/>
  <c r="M20" i="1" s="1"/>
  <c r="L25" i="1"/>
  <c r="M25" i="1" s="1"/>
  <c r="L35" i="1"/>
  <c r="M35" i="1" s="1"/>
  <c r="L36" i="1"/>
  <c r="M36" i="1" s="1"/>
  <c r="L39" i="1"/>
  <c r="M39" i="1" s="1"/>
  <c r="J40" i="1"/>
  <c r="H40" i="1"/>
  <c r="J38" i="1"/>
  <c r="H38" i="1"/>
  <c r="J37" i="1"/>
  <c r="H37" i="1"/>
  <c r="J34" i="1"/>
  <c r="H34" i="1"/>
  <c r="J30" i="1"/>
  <c r="H30" i="1"/>
  <c r="J29" i="1"/>
  <c r="H29" i="1"/>
  <c r="J27" i="1"/>
  <c r="H27" i="1"/>
  <c r="J26" i="1"/>
  <c r="H26" i="1"/>
  <c r="J23" i="1"/>
  <c r="H23" i="1"/>
  <c r="J22" i="1"/>
  <c r="H22" i="1"/>
  <c r="J21" i="1"/>
  <c r="H21" i="1"/>
  <c r="J18" i="1"/>
  <c r="H18" i="1"/>
  <c r="J17" i="1"/>
  <c r="H17" i="1"/>
  <c r="H16" i="1"/>
  <c r="L34" i="1" l="1"/>
  <c r="M34" i="1" s="1"/>
  <c r="L17" i="1"/>
  <c r="M17" i="1" s="1"/>
  <c r="L21" i="1"/>
  <c r="M21" i="1" s="1"/>
  <c r="L23" i="1"/>
  <c r="M23" i="1" s="1"/>
  <c r="L26" i="1"/>
  <c r="M26" i="1" s="1"/>
  <c r="L30" i="1"/>
  <c r="M30" i="1" s="1"/>
  <c r="L38" i="1"/>
  <c r="L16" i="1"/>
  <c r="M16" i="1" s="1"/>
  <c r="L18" i="1"/>
  <c r="M18" i="1" s="1"/>
  <c r="L22" i="1"/>
  <c r="M22" i="1" s="1"/>
  <c r="L29" i="1"/>
  <c r="M29" i="1" s="1"/>
  <c r="L33" i="1"/>
  <c r="L37" i="1"/>
  <c r="M37" i="1" s="1"/>
  <c r="L40" i="1"/>
  <c r="M40" i="1" s="1"/>
  <c r="L28" i="1"/>
  <c r="M28" i="1" s="1"/>
  <c r="L27" i="1"/>
  <c r="M27" i="1" s="1"/>
  <c r="F42" i="1"/>
  <c r="K42" i="1" l="1"/>
  <c r="G42" i="1" l="1"/>
  <c r="J41" i="1" l="1"/>
  <c r="H41" i="1"/>
  <c r="J31" i="1"/>
  <c r="J11" i="1"/>
  <c r="H9" i="1"/>
  <c r="L9" i="1" s="1"/>
  <c r="M9" i="1" s="1"/>
  <c r="L41" i="1" l="1"/>
  <c r="M41" i="1" s="1"/>
  <c r="L31" i="1"/>
  <c r="M31" i="1" s="1"/>
  <c r="L11" i="1"/>
  <c r="M11" i="1" s="1"/>
  <c r="J42" i="1"/>
  <c r="H42" i="1"/>
  <c r="L42" i="1" l="1"/>
  <c r="M42" i="1"/>
</calcChain>
</file>

<file path=xl/sharedStrings.xml><?xml version="1.0" encoding="utf-8"?>
<sst xmlns="http://schemas.openxmlformats.org/spreadsheetml/2006/main" count="362" uniqueCount="123">
  <si>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</si>
  <si>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</si>
  <si>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</si>
  <si>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</si>
  <si>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</si>
  <si>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</si>
  <si>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</si>
  <si>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</si>
  <si>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</si>
  <si>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</si>
  <si>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</si>
  <si>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</si>
  <si>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</si>
  <si>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</si>
  <si>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</si>
  <si>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</si>
  <si>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</si>
  <si>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</si>
  <si>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</si>
  <si>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</si>
  <si>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</si>
  <si>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</si>
  <si>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</si>
  <si>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</si>
  <si>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</si>
  <si>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</si>
  <si>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</si>
  <si>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</si>
  <si>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</si>
  <si>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</si>
  <si>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</si>
  <si>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</si>
  <si>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</si>
  <si>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</si>
  <si>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</si>
  <si>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</si>
  <si>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</si>
  <si>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</si>
  <si>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</si>
  <si>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</si>
  <si>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</si>
  <si>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</si>
  <si>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</si>
  <si>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</si>
  <si>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</si>
  <si>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</si>
  <si>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</si>
  <si>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</si>
  <si>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</si>
  <si>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</si>
  <si>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</si>
  <si>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</si>
  <si>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</si>
  <si>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</si>
  <si>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</si>
  <si>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</si>
  <si>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</si>
  <si>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</si>
  <si>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</si>
  <si>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</si>
  <si>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</si>
  <si>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</si>
  <si>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</si>
  <si>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</si>
  <si>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</si>
  <si>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</si>
  <si>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</si>
  <si>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</si>
  <si>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</si>
  <si>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</si>
  <si>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</si>
  <si>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</si>
  <si>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</si>
  <si>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</si>
  <si>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</si>
  <si>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</si>
  <si>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</si>
  <si>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</si>
  <si>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</si>
  <si>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</si>
  <si>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</si>
  <si>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</si>
  <si>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</si>
  <si>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</si>
  <si>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</si>
  <si>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</si>
  <si>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</si>
  <si>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</si>
  <si>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</si>
  <si>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</si>
  <si>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</si>
  <si>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</si>
  <si>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</si>
  <si>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</si>
  <si>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</si>
  <si>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</si>
  <si>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</si>
  <si>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</si>
  <si>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</si>
  <si>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</si>
  <si>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</si>
  <si>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</si>
  <si>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</si>
  <si>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</si>
  <si>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</si>
  <si>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</si>
  <si>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</si>
  <si>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</si>
  <si>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</si>
  <si>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</si>
  <si>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</si>
  <si>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</si>
  <si>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</si>
  <si>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</si>
  <si>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</si>
  <si>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</si>
  <si>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PARISA ACOSTA PEREZ</t>
  </si>
  <si>
    <t>ASESOR DE LA DIRECCION EJECUT</t>
  </si>
  <si>
    <t>CHOFER DEL DIRECTOR</t>
  </si>
  <si>
    <t>JULIO ANGEL ROBLES MOTA</t>
  </si>
  <si>
    <t>NÓMINA DE SUELDOS PERSONAL FIJO, CORRESPONDIENTE AL MES DE JUNIO 2024</t>
  </si>
  <si>
    <t>Fecha: 24/06/2024</t>
  </si>
  <si>
    <t>NOMINA DE SUELDOS: PERSONAL FIJO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</si>
</sst>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8"/>
  <sheetViews>
    <sheetView tabSelected="1" view="pageBreakPreview" topLeftCell="A28" zoomScale="70" zoomScaleNormal="100" zoomScaleSheetLayoutView="70" workbookViewId="0">
      <selection activeCell="G44" sqref="G44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66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75" x14ac:dyDescent="0.25">
      <c r="A3" s="2"/>
      <c r="B3" s="3"/>
      <c r="C3" s="4"/>
      <c r="D3" s="3"/>
      <c r="E3" s="63"/>
      <c r="F3" s="5"/>
      <c r="G3" s="5"/>
      <c r="H3" s="6"/>
      <c r="I3" s="54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63"/>
      <c r="F4" s="5"/>
      <c r="G4" s="5"/>
      <c r="H4" s="7"/>
      <c r="I4" s="54"/>
      <c r="J4" s="6"/>
      <c r="K4" s="7"/>
      <c r="L4" s="7"/>
      <c r="M4" s="7"/>
      <c r="N4" s="3"/>
    </row>
    <row r="5" spans="1:14" s="1" customFormat="1" ht="23.25" x14ac:dyDescent="0.35">
      <c r="A5" s="73" t="s">
        <v>120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75" x14ac:dyDescent="0.25">
      <c r="A6" s="2"/>
      <c r="B6" s="3"/>
      <c r="C6" s="4"/>
      <c r="D6" s="3"/>
      <c r="E6" s="63"/>
      <c r="F6" s="5"/>
      <c r="G6" s="5"/>
      <c r="H6" s="7"/>
      <c r="I6" s="54"/>
      <c r="J6" s="7"/>
      <c r="K6" s="6"/>
      <c r="L6" s="7"/>
      <c r="M6" s="7"/>
      <c r="N6" s="3"/>
    </row>
    <row r="7" spans="1:14" s="9" customFormat="1" ht="18.75" x14ac:dyDescent="0.3">
      <c r="A7" s="8"/>
      <c r="E7" s="64"/>
      <c r="I7" s="55"/>
    </row>
    <row r="8" spans="1:14" s="9" customFormat="1" ht="45" customHeight="1" x14ac:dyDescent="0.3">
      <c r="A8" s="10" t="s">
        <v>88</v>
      </c>
      <c r="B8" s="11" t="s">
        <v>89</v>
      </c>
      <c r="C8" s="10" t="s">
        <v>90</v>
      </c>
      <c r="D8" s="10" t="s">
        <v>91</v>
      </c>
      <c r="E8" s="39" t="s">
        <v>92</v>
      </c>
      <c r="F8" s="38" t="s">
        <v>93</v>
      </c>
      <c r="G8" s="38" t="s">
        <v>94</v>
      </c>
      <c r="H8" s="10" t="s">
        <v>5</v>
      </c>
      <c r="I8" s="10" t="s">
        <v>6</v>
      </c>
      <c r="J8" s="10" t="s">
        <v>7</v>
      </c>
      <c r="K8" s="39" t="s">
        <v>95</v>
      </c>
      <c r="L8" s="39" t="s">
        <v>96</v>
      </c>
      <c r="M8" s="10" t="s">
        <v>97</v>
      </c>
      <c r="N8" s="10" t="s">
        <v>98</v>
      </c>
    </row>
    <row r="9" spans="1:14" s="48" customFormat="1" ht="34.5" customHeight="1" x14ac:dyDescent="0.25">
      <c r="A9" s="42">
        <v>1</v>
      </c>
      <c r="B9" s="44" t="s">
        <v>8</v>
      </c>
      <c r="C9" s="43" t="s">
        <v>100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41" si="0">G9*2.87%</f>
        <v>7031.5</v>
      </c>
      <c r="I9" s="56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25">
      <c r="A10" s="42">
        <v>2</v>
      </c>
      <c r="B10" s="43" t="s">
        <v>15</v>
      </c>
      <c r="C10" s="44" t="s">
        <v>81</v>
      </c>
      <c r="D10" s="43" t="s">
        <v>10</v>
      </c>
      <c r="E10" s="44" t="s">
        <v>13</v>
      </c>
      <c r="F10" s="52">
        <v>75000</v>
      </c>
      <c r="G10" s="52">
        <v>75000</v>
      </c>
      <c r="H10" s="52">
        <f>G10*2.87%</f>
        <v>2152.5</v>
      </c>
      <c r="I10" s="56">
        <v>6309.38</v>
      </c>
      <c r="J10" s="52">
        <f t="shared" ref="J10" si="1">G10*3.04%</f>
        <v>2280</v>
      </c>
      <c r="K10" s="52">
        <v>125</v>
      </c>
      <c r="L10" s="53">
        <f t="shared" ref="L10" si="2">H10+I10+J10+K10</f>
        <v>10866.880000000001</v>
      </c>
      <c r="M10" s="53">
        <f t="shared" ref="M10" si="3">G10-L10</f>
        <v>64133.119999999995</v>
      </c>
      <c r="N10" s="42" t="s">
        <v>14</v>
      </c>
    </row>
    <row r="11" spans="1:14" s="48" customFormat="1" ht="34.5" customHeight="1" x14ac:dyDescent="0.25">
      <c r="A11" s="42">
        <v>3</v>
      </c>
      <c r="B11" s="43" t="s">
        <v>115</v>
      </c>
      <c r="C11" s="44" t="s">
        <v>72</v>
      </c>
      <c r="D11" s="43" t="s">
        <v>10</v>
      </c>
      <c r="E11" s="44" t="s">
        <v>13</v>
      </c>
      <c r="F11" s="52">
        <v>25000</v>
      </c>
      <c r="G11" s="52">
        <v>25000</v>
      </c>
      <c r="H11" s="52">
        <f>G11*2.87%</f>
        <v>717.5</v>
      </c>
      <c r="I11" s="61">
        <v>0</v>
      </c>
      <c r="J11" s="52">
        <f t="shared" ref="J11:J41" si="4">G11*3.04%</f>
        <v>760</v>
      </c>
      <c r="K11" s="52">
        <v>125</v>
      </c>
      <c r="L11" s="53">
        <f t="shared" ref="L11:L41" si="5">H11+I11+J11+K11</f>
        <v>1602.5</v>
      </c>
      <c r="M11" s="53">
        <f t="shared" ref="M11:M41" si="6">G11-L11</f>
        <v>23397.5</v>
      </c>
      <c r="N11" s="42" t="s">
        <v>14</v>
      </c>
    </row>
    <row r="12" spans="1:14" s="48" customFormat="1" ht="34.5" customHeight="1" x14ac:dyDescent="0.25">
      <c r="A12" s="42">
        <v>4</v>
      </c>
      <c r="B12" s="44" t="s">
        <v>80</v>
      </c>
      <c r="C12" s="44" t="s">
        <v>81</v>
      </c>
      <c r="D12" s="44" t="s">
        <v>82</v>
      </c>
      <c r="E12" s="44" t="s">
        <v>13</v>
      </c>
      <c r="F12" s="52">
        <v>75000</v>
      </c>
      <c r="G12" s="52">
        <v>75000</v>
      </c>
      <c r="H12" s="52">
        <v>2152.5</v>
      </c>
      <c r="I12" s="56">
        <v>6309.38</v>
      </c>
      <c r="J12" s="52">
        <v>2280</v>
      </c>
      <c r="K12" s="52">
        <v>125</v>
      </c>
      <c r="L12" s="53">
        <f t="shared" si="5"/>
        <v>10866.880000000001</v>
      </c>
      <c r="M12" s="53">
        <f t="shared" si="6"/>
        <v>64133.119999999995</v>
      </c>
      <c r="N12" s="42" t="s">
        <v>14</v>
      </c>
    </row>
    <row r="13" spans="1:14" s="48" customFormat="1" ht="34.5" customHeight="1" x14ac:dyDescent="0.25">
      <c r="A13" s="42">
        <v>5</v>
      </c>
      <c r="B13" s="44" t="s">
        <v>116</v>
      </c>
      <c r="C13" s="44" t="s">
        <v>117</v>
      </c>
      <c r="D13" s="44" t="s">
        <v>82</v>
      </c>
      <c r="E13" s="44" t="s">
        <v>13</v>
      </c>
      <c r="F13" s="52">
        <v>125000</v>
      </c>
      <c r="G13" s="52">
        <v>125000</v>
      </c>
      <c r="H13" s="52">
        <v>3587.5</v>
      </c>
      <c r="I13" s="56">
        <v>17985.990000000002</v>
      </c>
      <c r="J13" s="52">
        <v>3800</v>
      </c>
      <c r="K13" s="52">
        <v>125</v>
      </c>
      <c r="L13" s="53">
        <f t="shared" si="5"/>
        <v>25498.49</v>
      </c>
      <c r="M13" s="53">
        <f t="shared" si="6"/>
        <v>99501.51</v>
      </c>
      <c r="N13" s="42" t="s">
        <v>14</v>
      </c>
    </row>
    <row r="14" spans="1:14" s="48" customFormat="1" ht="34.5" customHeight="1" x14ac:dyDescent="0.25">
      <c r="A14" s="42">
        <v>6</v>
      </c>
      <c r="B14" s="44" t="s">
        <v>119</v>
      </c>
      <c r="C14" s="44" t="s">
        <v>118</v>
      </c>
      <c r="D14" s="44" t="s">
        <v>82</v>
      </c>
      <c r="E14" s="44" t="s">
        <v>13</v>
      </c>
      <c r="F14" s="52">
        <v>30000</v>
      </c>
      <c r="G14" s="52">
        <v>30000</v>
      </c>
      <c r="H14" s="52">
        <v>861</v>
      </c>
      <c r="I14" s="56">
        <v>0</v>
      </c>
      <c r="J14" s="52">
        <v>912</v>
      </c>
      <c r="K14" s="52">
        <v>125</v>
      </c>
      <c r="L14" s="53">
        <f t="shared" si="5"/>
        <v>1898</v>
      </c>
      <c r="M14" s="53">
        <f t="shared" si="6"/>
        <v>28102</v>
      </c>
      <c r="N14" s="42" t="s">
        <v>12</v>
      </c>
    </row>
    <row r="15" spans="1:14" s="48" customFormat="1" ht="34.5" customHeight="1" x14ac:dyDescent="0.25">
      <c r="A15" s="42">
        <v>7</v>
      </c>
      <c r="B15" s="44" t="s">
        <v>16</v>
      </c>
      <c r="C15" s="44" t="s">
        <v>113</v>
      </c>
      <c r="D15" s="59" t="s">
        <v>114</v>
      </c>
      <c r="E15" s="44" t="s">
        <v>17</v>
      </c>
      <c r="F15" s="62">
        <v>80000</v>
      </c>
      <c r="G15" s="62">
        <v>80000</v>
      </c>
      <c r="H15" s="62">
        <f t="shared" si="0"/>
        <v>2296</v>
      </c>
      <c r="I15" s="62">
        <v>6564.09</v>
      </c>
      <c r="J15" s="52">
        <f t="shared" si="4"/>
        <v>2432</v>
      </c>
      <c r="K15" s="52">
        <v>3555.92</v>
      </c>
      <c r="L15" s="53">
        <f t="shared" si="5"/>
        <v>14848.01</v>
      </c>
      <c r="M15" s="53">
        <f t="shared" si="6"/>
        <v>65151.99</v>
      </c>
      <c r="N15" s="42" t="s">
        <v>14</v>
      </c>
    </row>
    <row r="16" spans="1:14" s="48" customFormat="1" ht="34.5" customHeight="1" x14ac:dyDescent="0.25">
      <c r="A16" s="42">
        <v>8</v>
      </c>
      <c r="B16" s="44" t="s">
        <v>34</v>
      </c>
      <c r="C16" s="43" t="s">
        <v>35</v>
      </c>
      <c r="D16" s="44" t="s">
        <v>31</v>
      </c>
      <c r="E16" s="44" t="s">
        <v>17</v>
      </c>
      <c r="F16" s="52">
        <v>70000</v>
      </c>
      <c r="G16" s="52">
        <v>70000</v>
      </c>
      <c r="H16" s="52">
        <f t="shared" ref="H16:H18" si="7">G16*2.87%</f>
        <v>2009</v>
      </c>
      <c r="I16" s="56">
        <v>4682.29</v>
      </c>
      <c r="J16" s="52">
        <v>2128</v>
      </c>
      <c r="K16" s="52">
        <v>3555.92</v>
      </c>
      <c r="L16" s="53">
        <f t="shared" si="5"/>
        <v>12375.210000000001</v>
      </c>
      <c r="M16" s="53">
        <f t="shared" si="6"/>
        <v>57624.79</v>
      </c>
      <c r="N16" s="42" t="s">
        <v>14</v>
      </c>
    </row>
    <row r="17" spans="1:14" s="48" customFormat="1" ht="34.5" customHeight="1" x14ac:dyDescent="0.25">
      <c r="A17" s="42">
        <v>9</v>
      </c>
      <c r="B17" s="43" t="s">
        <v>40</v>
      </c>
      <c r="C17" s="43" t="s">
        <v>41</v>
      </c>
      <c r="D17" s="44" t="s">
        <v>31</v>
      </c>
      <c r="E17" s="44" t="s">
        <v>32</v>
      </c>
      <c r="F17" s="52">
        <v>25000</v>
      </c>
      <c r="G17" s="52">
        <v>25000</v>
      </c>
      <c r="H17" s="52">
        <f t="shared" si="7"/>
        <v>717.5</v>
      </c>
      <c r="I17" s="56">
        <v>0</v>
      </c>
      <c r="J17" s="52">
        <f t="shared" ref="J17:J18" si="8">G17*3.04%</f>
        <v>760</v>
      </c>
      <c r="K17" s="52">
        <v>125</v>
      </c>
      <c r="L17" s="53">
        <f t="shared" si="5"/>
        <v>1602.5</v>
      </c>
      <c r="M17" s="53">
        <f t="shared" si="6"/>
        <v>23397.5</v>
      </c>
      <c r="N17" s="42" t="s">
        <v>12</v>
      </c>
    </row>
    <row r="18" spans="1:14" s="48" customFormat="1" ht="34.5" customHeight="1" x14ac:dyDescent="0.25">
      <c r="A18" s="42">
        <v>10</v>
      </c>
      <c r="B18" s="44" t="s">
        <v>48</v>
      </c>
      <c r="C18" s="44" t="s">
        <v>101</v>
      </c>
      <c r="D18" s="44" t="s">
        <v>31</v>
      </c>
      <c r="E18" s="44" t="s">
        <v>50</v>
      </c>
      <c r="F18" s="52">
        <v>36000</v>
      </c>
      <c r="G18" s="52">
        <v>36000</v>
      </c>
      <c r="H18" s="52">
        <f t="shared" si="7"/>
        <v>1033.2</v>
      </c>
      <c r="I18" s="56">
        <v>0</v>
      </c>
      <c r="J18" s="52">
        <f t="shared" si="8"/>
        <v>1094.4000000000001</v>
      </c>
      <c r="K18" s="52">
        <v>125</v>
      </c>
      <c r="L18" s="53">
        <f t="shared" si="5"/>
        <v>2252.6000000000004</v>
      </c>
      <c r="M18" s="53">
        <f t="shared" si="6"/>
        <v>33747.4</v>
      </c>
      <c r="N18" s="42" t="s">
        <v>14</v>
      </c>
    </row>
    <row r="19" spans="1:14" s="48" customFormat="1" ht="34.5" customHeight="1" x14ac:dyDescent="0.25">
      <c r="A19" s="42">
        <v>11</v>
      </c>
      <c r="B19" s="44" t="s">
        <v>110</v>
      </c>
      <c r="C19" s="44" t="s">
        <v>72</v>
      </c>
      <c r="D19" s="44" t="s">
        <v>31</v>
      </c>
      <c r="E19" s="44" t="s">
        <v>11</v>
      </c>
      <c r="F19" s="52">
        <v>32000</v>
      </c>
      <c r="G19" s="52">
        <v>32000</v>
      </c>
      <c r="H19" s="52">
        <v>918.4</v>
      </c>
      <c r="I19" s="56">
        <v>0</v>
      </c>
      <c r="J19" s="52">
        <v>972.8</v>
      </c>
      <c r="K19" s="52">
        <v>1840.46</v>
      </c>
      <c r="L19" s="53">
        <f t="shared" si="5"/>
        <v>3731.66</v>
      </c>
      <c r="M19" s="53">
        <f t="shared" si="6"/>
        <v>28268.34</v>
      </c>
      <c r="N19" s="42" t="s">
        <v>14</v>
      </c>
    </row>
    <row r="20" spans="1:14" s="48" customFormat="1" ht="34.5" customHeight="1" x14ac:dyDescent="0.25">
      <c r="A20" s="42">
        <v>12</v>
      </c>
      <c r="B20" s="44" t="s">
        <v>51</v>
      </c>
      <c r="C20" s="44" t="s">
        <v>107</v>
      </c>
      <c r="D20" s="44" t="s">
        <v>83</v>
      </c>
      <c r="E20" s="44" t="s">
        <v>17</v>
      </c>
      <c r="F20" s="52">
        <v>60000</v>
      </c>
      <c r="G20" s="52">
        <v>60000</v>
      </c>
      <c r="H20" s="52">
        <v>1722</v>
      </c>
      <c r="I20" s="56">
        <v>3486.68</v>
      </c>
      <c r="J20" s="52">
        <v>1824</v>
      </c>
      <c r="K20" s="52">
        <v>125</v>
      </c>
      <c r="L20" s="53">
        <f t="shared" si="5"/>
        <v>7157.68</v>
      </c>
      <c r="M20" s="53">
        <f t="shared" si="6"/>
        <v>52842.32</v>
      </c>
      <c r="N20" s="42" t="s">
        <v>14</v>
      </c>
    </row>
    <row r="21" spans="1:14" s="48" customFormat="1" ht="34.5" customHeight="1" x14ac:dyDescent="0.25">
      <c r="A21" s="42">
        <v>13</v>
      </c>
      <c r="B21" s="43" t="s">
        <v>53</v>
      </c>
      <c r="C21" s="43" t="s">
        <v>54</v>
      </c>
      <c r="D21" s="43" t="s">
        <v>55</v>
      </c>
      <c r="E21" s="44" t="s">
        <v>11</v>
      </c>
      <c r="F21" s="52">
        <v>90000</v>
      </c>
      <c r="G21" s="52">
        <v>90000</v>
      </c>
      <c r="H21" s="52">
        <f t="shared" ref="H21:H23" si="9">G21*2.87%</f>
        <v>2583</v>
      </c>
      <c r="I21" s="56">
        <v>9324.25</v>
      </c>
      <c r="J21" s="52">
        <f t="shared" ref="J21:J23" si="10">G21*3.04%</f>
        <v>2736</v>
      </c>
      <c r="K21" s="52">
        <v>1840.46</v>
      </c>
      <c r="L21" s="53">
        <f t="shared" si="5"/>
        <v>16483.71</v>
      </c>
      <c r="M21" s="53">
        <f t="shared" si="6"/>
        <v>73516.290000000008</v>
      </c>
      <c r="N21" s="42" t="s">
        <v>14</v>
      </c>
    </row>
    <row r="22" spans="1:14" s="48" customFormat="1" ht="34.5" customHeight="1" x14ac:dyDescent="0.25">
      <c r="A22" s="42">
        <v>14</v>
      </c>
      <c r="B22" s="43" t="s">
        <v>36</v>
      </c>
      <c r="C22" s="44" t="s">
        <v>37</v>
      </c>
      <c r="D22" s="44" t="s">
        <v>79</v>
      </c>
      <c r="E22" s="44" t="s">
        <v>32</v>
      </c>
      <c r="F22" s="52">
        <v>34000</v>
      </c>
      <c r="G22" s="52">
        <v>34000</v>
      </c>
      <c r="H22" s="52">
        <f t="shared" si="9"/>
        <v>975.8</v>
      </c>
      <c r="I22" s="56">
        <v>0</v>
      </c>
      <c r="J22" s="52">
        <f t="shared" si="10"/>
        <v>1033.5999999999999</v>
      </c>
      <c r="K22" s="52">
        <v>125</v>
      </c>
      <c r="L22" s="53">
        <f t="shared" si="5"/>
        <v>2134.3999999999996</v>
      </c>
      <c r="M22" s="53">
        <f>G22-L22</f>
        <v>31865.599999999999</v>
      </c>
      <c r="N22" s="42" t="s">
        <v>12</v>
      </c>
    </row>
    <row r="23" spans="1:14" s="48" customFormat="1" ht="36" customHeight="1" x14ac:dyDescent="0.25">
      <c r="A23" s="42">
        <v>15</v>
      </c>
      <c r="B23" s="43" t="s">
        <v>112</v>
      </c>
      <c r="C23" s="43" t="s">
        <v>30</v>
      </c>
      <c r="D23" s="44" t="s">
        <v>79</v>
      </c>
      <c r="E23" s="44" t="s">
        <v>32</v>
      </c>
      <c r="F23" s="52">
        <v>22500</v>
      </c>
      <c r="G23" s="52">
        <v>22500</v>
      </c>
      <c r="H23" s="52">
        <f t="shared" si="9"/>
        <v>645.75</v>
      </c>
      <c r="I23" s="56">
        <v>0</v>
      </c>
      <c r="J23" s="52">
        <f t="shared" si="10"/>
        <v>684</v>
      </c>
      <c r="K23" s="52">
        <v>125</v>
      </c>
      <c r="L23" s="53">
        <f t="shared" si="5"/>
        <v>1454.75</v>
      </c>
      <c r="M23" s="53">
        <f t="shared" si="6"/>
        <v>21045.25</v>
      </c>
      <c r="N23" s="42" t="s">
        <v>14</v>
      </c>
    </row>
    <row r="24" spans="1:14" s="48" customFormat="1" ht="36" customHeight="1" x14ac:dyDescent="0.25">
      <c r="A24" s="42">
        <v>16</v>
      </c>
      <c r="B24" s="43" t="s">
        <v>29</v>
      </c>
      <c r="C24" s="43" t="s">
        <v>30</v>
      </c>
      <c r="D24" s="44" t="s">
        <v>79</v>
      </c>
      <c r="E24" s="44" t="s">
        <v>32</v>
      </c>
      <c r="F24" s="52">
        <v>22500</v>
      </c>
      <c r="G24" s="52">
        <v>22500</v>
      </c>
      <c r="H24" s="52">
        <f t="shared" ref="H24" si="11">G24*2.87%</f>
        <v>645.75</v>
      </c>
      <c r="I24" s="56">
        <v>0</v>
      </c>
      <c r="J24" s="52">
        <f t="shared" ref="J24" si="12">G24*3.04%</f>
        <v>684</v>
      </c>
      <c r="K24" s="52">
        <v>125</v>
      </c>
      <c r="L24" s="53">
        <f t="shared" ref="L24" si="13">H24+I24+J24+K24</f>
        <v>1454.75</v>
      </c>
      <c r="M24" s="53">
        <f t="shared" ref="M24" si="14">G24-L24</f>
        <v>21045.25</v>
      </c>
      <c r="N24" s="42" t="s">
        <v>14</v>
      </c>
    </row>
    <row r="25" spans="1:14" s="48" customFormat="1" ht="34.5" customHeight="1" x14ac:dyDescent="0.25">
      <c r="A25" s="42">
        <v>17</v>
      </c>
      <c r="B25" s="43" t="s">
        <v>33</v>
      </c>
      <c r="C25" s="43" t="s">
        <v>30</v>
      </c>
      <c r="D25" s="44" t="s">
        <v>79</v>
      </c>
      <c r="E25" s="44" t="s">
        <v>32</v>
      </c>
      <c r="F25" s="52">
        <v>22500</v>
      </c>
      <c r="G25" s="52">
        <v>22500</v>
      </c>
      <c r="H25" s="52">
        <v>645.75</v>
      </c>
      <c r="I25" s="56">
        <v>0</v>
      </c>
      <c r="J25" s="52">
        <v>684</v>
      </c>
      <c r="K25" s="52">
        <v>125</v>
      </c>
      <c r="L25" s="53">
        <f t="shared" si="5"/>
        <v>1454.75</v>
      </c>
      <c r="M25" s="53">
        <f t="shared" si="6"/>
        <v>21045.25</v>
      </c>
      <c r="N25" s="42" t="s">
        <v>12</v>
      </c>
    </row>
    <row r="26" spans="1:14" s="48" customFormat="1" ht="34.5" customHeight="1" x14ac:dyDescent="0.25">
      <c r="A26" s="42">
        <v>18</v>
      </c>
      <c r="B26" s="43" t="s">
        <v>42</v>
      </c>
      <c r="C26" s="43" t="s">
        <v>43</v>
      </c>
      <c r="D26" s="44" t="s">
        <v>79</v>
      </c>
      <c r="E26" s="44" t="s">
        <v>32</v>
      </c>
      <c r="F26" s="52">
        <v>24000</v>
      </c>
      <c r="G26" s="52">
        <v>24000</v>
      </c>
      <c r="H26" s="52">
        <f t="shared" ref="H26:H30" si="15">G26*2.87%</f>
        <v>688.8</v>
      </c>
      <c r="I26" s="56">
        <v>0</v>
      </c>
      <c r="J26" s="52">
        <f t="shared" ref="J26:J30" si="16">G26*3.04%</f>
        <v>729.6</v>
      </c>
      <c r="K26" s="52">
        <v>125</v>
      </c>
      <c r="L26" s="53">
        <f t="shared" si="5"/>
        <v>1543.4</v>
      </c>
      <c r="M26" s="53">
        <f t="shared" si="6"/>
        <v>22456.6</v>
      </c>
      <c r="N26" s="42" t="s">
        <v>14</v>
      </c>
    </row>
    <row r="27" spans="1:14" s="48" customFormat="1" ht="34.5" customHeight="1" x14ac:dyDescent="0.25">
      <c r="A27" s="42">
        <v>19</v>
      </c>
      <c r="B27" s="43" t="s">
        <v>44</v>
      </c>
      <c r="C27" s="43" t="s">
        <v>45</v>
      </c>
      <c r="D27" s="44" t="s">
        <v>79</v>
      </c>
      <c r="E27" s="44" t="s">
        <v>32</v>
      </c>
      <c r="F27" s="52">
        <v>25000</v>
      </c>
      <c r="G27" s="52">
        <v>25000</v>
      </c>
      <c r="H27" s="52">
        <f t="shared" si="15"/>
        <v>717.5</v>
      </c>
      <c r="I27" s="56">
        <v>0</v>
      </c>
      <c r="J27" s="52">
        <f t="shared" si="16"/>
        <v>760</v>
      </c>
      <c r="K27" s="52">
        <v>125</v>
      </c>
      <c r="L27" s="53">
        <f t="shared" si="5"/>
        <v>1602.5</v>
      </c>
      <c r="M27" s="53">
        <f t="shared" si="6"/>
        <v>23397.5</v>
      </c>
      <c r="N27" s="42" t="s">
        <v>12</v>
      </c>
    </row>
    <row r="28" spans="1:14" s="48" customFormat="1" ht="34.5" customHeight="1" x14ac:dyDescent="0.25">
      <c r="A28" s="42">
        <v>20</v>
      </c>
      <c r="B28" s="43" t="s">
        <v>46</v>
      </c>
      <c r="C28" s="43" t="s">
        <v>47</v>
      </c>
      <c r="D28" s="44" t="s">
        <v>79</v>
      </c>
      <c r="E28" s="44" t="s">
        <v>13</v>
      </c>
      <c r="F28" s="52">
        <v>26000</v>
      </c>
      <c r="G28" s="52">
        <v>26000</v>
      </c>
      <c r="H28" s="52">
        <v>746.2</v>
      </c>
      <c r="I28" s="56">
        <v>0</v>
      </c>
      <c r="J28" s="52">
        <v>790.4</v>
      </c>
      <c r="K28" s="52">
        <v>125</v>
      </c>
      <c r="L28" s="53">
        <f t="shared" si="5"/>
        <v>1661.6</v>
      </c>
      <c r="M28" s="53">
        <f t="shared" si="6"/>
        <v>24338.400000000001</v>
      </c>
      <c r="N28" s="42" t="s">
        <v>12</v>
      </c>
    </row>
    <row r="29" spans="1:14" s="48" customFormat="1" ht="34.5" customHeight="1" x14ac:dyDescent="0.25">
      <c r="A29" s="42">
        <v>21</v>
      </c>
      <c r="B29" s="44" t="s">
        <v>18</v>
      </c>
      <c r="C29" s="44" t="s">
        <v>19</v>
      </c>
      <c r="D29" s="44" t="s">
        <v>20</v>
      </c>
      <c r="E29" s="44" t="s">
        <v>11</v>
      </c>
      <c r="F29" s="52">
        <v>100000</v>
      </c>
      <c r="G29" s="52">
        <v>100000</v>
      </c>
      <c r="H29" s="52">
        <f t="shared" si="15"/>
        <v>2870</v>
      </c>
      <c r="I29" s="56">
        <v>11676.5</v>
      </c>
      <c r="J29" s="52">
        <f t="shared" si="16"/>
        <v>3040</v>
      </c>
      <c r="K29" s="52">
        <v>1840.46</v>
      </c>
      <c r="L29" s="53">
        <f t="shared" si="5"/>
        <v>19426.96</v>
      </c>
      <c r="M29" s="53">
        <f t="shared" si="6"/>
        <v>80573.040000000008</v>
      </c>
      <c r="N29" s="42" t="s">
        <v>14</v>
      </c>
    </row>
    <row r="30" spans="1:14" s="48" customFormat="1" ht="34.5" customHeight="1" x14ac:dyDescent="0.25">
      <c r="A30" s="42">
        <v>22</v>
      </c>
      <c r="B30" s="44" t="s">
        <v>21</v>
      </c>
      <c r="C30" s="44" t="s">
        <v>22</v>
      </c>
      <c r="D30" s="44" t="s">
        <v>20</v>
      </c>
      <c r="E30" s="44" t="s">
        <v>11</v>
      </c>
      <c r="F30" s="52">
        <v>75000</v>
      </c>
      <c r="G30" s="52">
        <v>75000</v>
      </c>
      <c r="H30" s="52">
        <f t="shared" si="15"/>
        <v>2152.5</v>
      </c>
      <c r="I30" s="56">
        <v>6309.38</v>
      </c>
      <c r="J30" s="52">
        <f t="shared" si="16"/>
        <v>2280</v>
      </c>
      <c r="K30" s="52">
        <v>125</v>
      </c>
      <c r="L30" s="53">
        <f t="shared" si="5"/>
        <v>10866.880000000001</v>
      </c>
      <c r="M30" s="53">
        <f t="shared" si="6"/>
        <v>64133.119999999995</v>
      </c>
      <c r="N30" s="42" t="s">
        <v>14</v>
      </c>
    </row>
    <row r="31" spans="1:14" s="48" customFormat="1" ht="34.5" customHeight="1" x14ac:dyDescent="0.25">
      <c r="A31" s="42">
        <v>23</v>
      </c>
      <c r="B31" s="44" t="s">
        <v>23</v>
      </c>
      <c r="C31" s="43" t="s">
        <v>106</v>
      </c>
      <c r="D31" s="44" t="s">
        <v>77</v>
      </c>
      <c r="E31" s="44" t="s">
        <v>11</v>
      </c>
      <c r="F31" s="52">
        <v>60000</v>
      </c>
      <c r="G31" s="52">
        <v>60000</v>
      </c>
      <c r="H31" s="52">
        <f>G31*2.87%</f>
        <v>1722</v>
      </c>
      <c r="I31" s="57">
        <v>3486.68</v>
      </c>
      <c r="J31" s="52">
        <f t="shared" si="4"/>
        <v>1824</v>
      </c>
      <c r="K31" s="52">
        <v>125</v>
      </c>
      <c r="L31" s="53">
        <f t="shared" si="5"/>
        <v>7157.68</v>
      </c>
      <c r="M31" s="53">
        <f t="shared" si="6"/>
        <v>52842.32</v>
      </c>
      <c r="N31" s="42" t="s">
        <v>12</v>
      </c>
    </row>
    <row r="32" spans="1:14" s="48" customFormat="1" ht="34.5" customHeight="1" x14ac:dyDescent="0.25">
      <c r="A32" s="42">
        <v>24</v>
      </c>
      <c r="B32" s="44" t="s">
        <v>75</v>
      </c>
      <c r="C32" s="44" t="s">
        <v>101</v>
      </c>
      <c r="D32" s="44" t="s">
        <v>77</v>
      </c>
      <c r="E32" s="44" t="s">
        <v>11</v>
      </c>
      <c r="F32" s="52">
        <v>37000</v>
      </c>
      <c r="G32" s="52">
        <v>37000</v>
      </c>
      <c r="H32" s="52">
        <v>1061.9000000000001</v>
      </c>
      <c r="I32" s="56">
        <v>0</v>
      </c>
      <c r="J32" s="52">
        <v>1124.8</v>
      </c>
      <c r="K32" s="52">
        <v>125</v>
      </c>
      <c r="L32" s="53">
        <f t="shared" ref="L32" si="17">H32+I32+J32+K32</f>
        <v>2311.6999999999998</v>
      </c>
      <c r="M32" s="53">
        <f t="shared" ref="M32" si="18">G32-L32</f>
        <v>34688.300000000003</v>
      </c>
      <c r="N32" s="42" t="s">
        <v>14</v>
      </c>
    </row>
    <row r="33" spans="1:14" s="48" customFormat="1" ht="34.5" customHeight="1" x14ac:dyDescent="0.25">
      <c r="A33" s="42">
        <v>25</v>
      </c>
      <c r="B33" s="44" t="s">
        <v>25</v>
      </c>
      <c r="C33" s="44" t="s">
        <v>26</v>
      </c>
      <c r="D33" s="44" t="s">
        <v>78</v>
      </c>
      <c r="E33" s="44" t="s">
        <v>17</v>
      </c>
      <c r="F33" s="52">
        <v>110000</v>
      </c>
      <c r="G33" s="52">
        <v>110000</v>
      </c>
      <c r="H33" s="52">
        <v>3157</v>
      </c>
      <c r="I33" s="56">
        <v>14457.62</v>
      </c>
      <c r="J33" s="52">
        <v>3344</v>
      </c>
      <c r="K33" s="52">
        <v>2793.69</v>
      </c>
      <c r="L33" s="53">
        <f t="shared" si="5"/>
        <v>23752.31</v>
      </c>
      <c r="M33" s="53">
        <v>86247.69</v>
      </c>
      <c r="N33" s="42" t="s">
        <v>14</v>
      </c>
    </row>
    <row r="34" spans="1:14" s="48" customFormat="1" ht="33.75" customHeight="1" x14ac:dyDescent="0.25">
      <c r="A34" s="42">
        <v>26</v>
      </c>
      <c r="B34" s="43" t="s">
        <v>27</v>
      </c>
      <c r="C34" s="43" t="s">
        <v>102</v>
      </c>
      <c r="D34" s="44" t="s">
        <v>78</v>
      </c>
      <c r="E34" s="44" t="s">
        <v>11</v>
      </c>
      <c r="F34" s="52">
        <v>65000</v>
      </c>
      <c r="G34" s="52">
        <v>65000</v>
      </c>
      <c r="H34" s="52">
        <f t="shared" ref="H34" si="19">G34*2.87%</f>
        <v>1865.5</v>
      </c>
      <c r="I34" s="57">
        <v>2244.0100000000002</v>
      </c>
      <c r="J34" s="52">
        <f t="shared" ref="J34" si="20">G34*3.04%</f>
        <v>1976</v>
      </c>
      <c r="K34" s="52">
        <v>125</v>
      </c>
      <c r="L34" s="53">
        <f>H34+I34+J34+K34</f>
        <v>6210.51</v>
      </c>
      <c r="M34" s="53">
        <f t="shared" si="6"/>
        <v>58789.49</v>
      </c>
      <c r="N34" s="42" t="s">
        <v>14</v>
      </c>
    </row>
    <row r="35" spans="1:14" s="48" customFormat="1" ht="34.5" customHeight="1" x14ac:dyDescent="0.25">
      <c r="A35" s="42">
        <v>27</v>
      </c>
      <c r="B35" s="43" t="s">
        <v>58</v>
      </c>
      <c r="C35" s="44" t="s">
        <v>108</v>
      </c>
      <c r="D35" s="43" t="s">
        <v>39</v>
      </c>
      <c r="E35" s="44" t="s">
        <v>11</v>
      </c>
      <c r="F35" s="52">
        <v>85000</v>
      </c>
      <c r="G35" s="52">
        <v>85000</v>
      </c>
      <c r="H35" s="52">
        <v>2439.5</v>
      </c>
      <c r="I35" s="56">
        <v>8576.99</v>
      </c>
      <c r="J35" s="52">
        <v>2584</v>
      </c>
      <c r="K35" s="52">
        <v>125</v>
      </c>
      <c r="L35" s="53">
        <f t="shared" si="5"/>
        <v>13725.49</v>
      </c>
      <c r="M35" s="53">
        <f>G35-L35</f>
        <v>71274.509999999995</v>
      </c>
      <c r="N35" s="42" t="s">
        <v>12</v>
      </c>
    </row>
    <row r="36" spans="1:14" s="48" customFormat="1" ht="34.5" customHeight="1" x14ac:dyDescent="0.25">
      <c r="A36" s="42">
        <v>28</v>
      </c>
      <c r="B36" s="44" t="s">
        <v>76</v>
      </c>
      <c r="C36" s="43" t="s">
        <v>38</v>
      </c>
      <c r="D36" s="43" t="s">
        <v>39</v>
      </c>
      <c r="E36" s="44" t="s">
        <v>11</v>
      </c>
      <c r="F36" s="52">
        <v>35000</v>
      </c>
      <c r="G36" s="52">
        <v>35000</v>
      </c>
      <c r="H36" s="52">
        <v>1004.5</v>
      </c>
      <c r="I36" s="56">
        <v>0</v>
      </c>
      <c r="J36" s="52">
        <v>1064</v>
      </c>
      <c r="K36" s="52">
        <v>125</v>
      </c>
      <c r="L36" s="53">
        <f t="shared" si="5"/>
        <v>2193.5</v>
      </c>
      <c r="M36" s="53">
        <f t="shared" si="6"/>
        <v>32806.5</v>
      </c>
      <c r="N36" s="42" t="s">
        <v>14</v>
      </c>
    </row>
    <row r="37" spans="1:14" s="48" customFormat="1" ht="34.5" customHeight="1" x14ac:dyDescent="0.25">
      <c r="A37" s="42">
        <v>29</v>
      </c>
      <c r="B37" s="44" t="s">
        <v>62</v>
      </c>
      <c r="C37" s="44" t="s">
        <v>103</v>
      </c>
      <c r="D37" s="43" t="s">
        <v>39</v>
      </c>
      <c r="E37" s="44" t="s">
        <v>11</v>
      </c>
      <c r="F37" s="52">
        <v>105000</v>
      </c>
      <c r="G37" s="52">
        <v>105000</v>
      </c>
      <c r="H37" s="52">
        <f t="shared" ref="H37" si="21">G37*2.87%</f>
        <v>3013.5</v>
      </c>
      <c r="I37" s="58">
        <v>13281.49</v>
      </c>
      <c r="J37" s="52">
        <f t="shared" ref="J37:J38" si="22">G37*3.04%</f>
        <v>3192</v>
      </c>
      <c r="K37" s="52">
        <v>125</v>
      </c>
      <c r="L37" s="53">
        <f t="shared" si="5"/>
        <v>19611.989999999998</v>
      </c>
      <c r="M37" s="53">
        <f t="shared" si="6"/>
        <v>85388.010000000009</v>
      </c>
      <c r="N37" s="42" t="s">
        <v>12</v>
      </c>
    </row>
    <row r="38" spans="1:14" s="48" customFormat="1" ht="34.5" customHeight="1" x14ac:dyDescent="0.25">
      <c r="A38" s="42">
        <v>30</v>
      </c>
      <c r="B38" s="43" t="s">
        <v>56</v>
      </c>
      <c r="C38" s="43" t="s">
        <v>109</v>
      </c>
      <c r="D38" s="44" t="s">
        <v>84</v>
      </c>
      <c r="E38" s="44" t="s">
        <v>11</v>
      </c>
      <c r="F38" s="52">
        <v>60000</v>
      </c>
      <c r="G38" s="52">
        <v>60000</v>
      </c>
      <c r="H38" s="52">
        <f>G38*2.87%</f>
        <v>1722</v>
      </c>
      <c r="I38" s="57">
        <v>3486.68</v>
      </c>
      <c r="J38" s="52">
        <f t="shared" si="22"/>
        <v>1824</v>
      </c>
      <c r="K38" s="52">
        <v>125</v>
      </c>
      <c r="L38" s="53">
        <f t="shared" si="5"/>
        <v>7157.68</v>
      </c>
      <c r="M38" s="53">
        <v>52842.32</v>
      </c>
      <c r="N38" s="42" t="s">
        <v>12</v>
      </c>
    </row>
    <row r="39" spans="1:14" s="48" customFormat="1" ht="34.5" customHeight="1" x14ac:dyDescent="0.25">
      <c r="A39" s="42">
        <v>31</v>
      </c>
      <c r="B39" s="43" t="s">
        <v>60</v>
      </c>
      <c r="C39" s="44" t="s">
        <v>105</v>
      </c>
      <c r="D39" s="44" t="s">
        <v>84</v>
      </c>
      <c r="E39" s="44" t="s">
        <v>11</v>
      </c>
      <c r="F39" s="52">
        <v>65000</v>
      </c>
      <c r="G39" s="52">
        <v>65000</v>
      </c>
      <c r="H39" s="52">
        <v>1865.5</v>
      </c>
      <c r="I39" s="56">
        <v>4427.58</v>
      </c>
      <c r="J39" s="52">
        <v>1976</v>
      </c>
      <c r="K39" s="52">
        <v>125</v>
      </c>
      <c r="L39" s="53">
        <f t="shared" si="5"/>
        <v>8394.08</v>
      </c>
      <c r="M39" s="53">
        <f t="shared" si="6"/>
        <v>56605.919999999998</v>
      </c>
      <c r="N39" s="42" t="s">
        <v>14</v>
      </c>
    </row>
    <row r="40" spans="1:14" s="48" customFormat="1" ht="34.5" customHeight="1" x14ac:dyDescent="0.25">
      <c r="A40" s="42">
        <v>32</v>
      </c>
      <c r="B40" s="44" t="s">
        <v>64</v>
      </c>
      <c r="C40" s="44" t="s">
        <v>104</v>
      </c>
      <c r="D40" s="44" t="s">
        <v>84</v>
      </c>
      <c r="E40" s="44" t="s">
        <v>17</v>
      </c>
      <c r="F40" s="52">
        <v>105000</v>
      </c>
      <c r="G40" s="52">
        <v>105000</v>
      </c>
      <c r="H40" s="52">
        <f t="shared" ref="H40" si="23">G40*2.87%</f>
        <v>3013.5</v>
      </c>
      <c r="I40" s="56">
        <v>12852.63</v>
      </c>
      <c r="J40" s="52">
        <f t="shared" ref="J40" si="24">G40*3.04%</f>
        <v>3192</v>
      </c>
      <c r="K40" s="52">
        <v>1840.46</v>
      </c>
      <c r="L40" s="53">
        <f t="shared" si="5"/>
        <v>20898.589999999997</v>
      </c>
      <c r="M40" s="53">
        <f t="shared" si="6"/>
        <v>84101.41</v>
      </c>
      <c r="N40" s="42" t="s">
        <v>14</v>
      </c>
    </row>
    <row r="41" spans="1:14" s="48" customFormat="1" ht="47.25" customHeight="1" x14ac:dyDescent="0.25">
      <c r="A41" s="42">
        <v>33</v>
      </c>
      <c r="B41" s="44" t="s">
        <v>66</v>
      </c>
      <c r="C41" s="44" t="s">
        <v>67</v>
      </c>
      <c r="D41" s="44" t="s">
        <v>85</v>
      </c>
      <c r="E41" s="44" t="s">
        <v>11</v>
      </c>
      <c r="F41" s="52">
        <v>115000</v>
      </c>
      <c r="G41" s="52">
        <v>115000</v>
      </c>
      <c r="H41" s="52">
        <f t="shared" si="0"/>
        <v>3300.5</v>
      </c>
      <c r="I41" s="56">
        <v>15633.74</v>
      </c>
      <c r="J41" s="52">
        <f t="shared" si="4"/>
        <v>3496</v>
      </c>
      <c r="K41" s="52">
        <v>2713.69</v>
      </c>
      <c r="L41" s="53">
        <f t="shared" si="5"/>
        <v>25143.929999999997</v>
      </c>
      <c r="M41" s="53">
        <f t="shared" si="6"/>
        <v>89856.07</v>
      </c>
      <c r="N41" s="42" t="s">
        <v>12</v>
      </c>
    </row>
    <row r="42" spans="1:14" s="12" customFormat="1" ht="30" customHeight="1" thickBot="1" x14ac:dyDescent="0.35">
      <c r="A42" s="49"/>
      <c r="B42" s="50"/>
      <c r="C42" s="50"/>
      <c r="D42" s="40" t="s">
        <v>99</v>
      </c>
      <c r="E42" s="65"/>
      <c r="F42" s="45">
        <f t="shared" ref="F42:M42" si="25">SUM(F9:F41)</f>
        <v>2161500</v>
      </c>
      <c r="G42" s="46">
        <f t="shared" si="25"/>
        <v>2161500</v>
      </c>
      <c r="H42" s="46">
        <f t="shared" si="25"/>
        <v>62035.05</v>
      </c>
      <c r="I42" s="47">
        <f t="shared" si="25"/>
        <v>197699.55999999994</v>
      </c>
      <c r="J42" s="46">
        <f t="shared" si="25"/>
        <v>64144.76</v>
      </c>
      <c r="K42" s="46">
        <f t="shared" si="25"/>
        <v>23106.059999999994</v>
      </c>
      <c r="L42" s="46">
        <f t="shared" si="25"/>
        <v>346985.43</v>
      </c>
      <c r="M42" s="46">
        <f t="shared" si="25"/>
        <v>1814514.57</v>
      </c>
      <c r="N42" s="37"/>
    </row>
    <row r="43" spans="1:14" ht="15.75" thickTop="1" x14ac:dyDescent="0.25">
      <c r="F43" s="29"/>
      <c r="I43"/>
    </row>
    <row r="44" spans="1:14" x14ac:dyDescent="0.25">
      <c r="F44" s="28"/>
      <c r="I44"/>
    </row>
    <row r="45" spans="1:14" ht="39" customHeight="1" x14ac:dyDescent="0.25">
      <c r="B45" s="41"/>
      <c r="C45" s="27"/>
      <c r="F45" s="13"/>
      <c r="G45" s="13"/>
      <c r="H45" s="13"/>
      <c r="J45" s="13"/>
      <c r="K45" s="13"/>
      <c r="L45" s="13"/>
      <c r="N45" s="12"/>
    </row>
    <row r="46" spans="1:14" s="9" customFormat="1" ht="22.5" customHeight="1" x14ac:dyDescent="0.3">
      <c r="A46" s="8"/>
      <c r="B46" s="71" t="s">
        <v>87</v>
      </c>
      <c r="C46" s="71"/>
      <c r="E46" s="66"/>
      <c r="F46" s="28"/>
      <c r="G46"/>
      <c r="H46"/>
      <c r="I46" s="29"/>
      <c r="J46"/>
      <c r="K46" t="s">
        <v>121</v>
      </c>
      <c r="L46" s="28"/>
      <c r="M46"/>
      <c r="N46" s="28"/>
    </row>
    <row r="47" spans="1:14" s="9" customFormat="1" ht="16.5" customHeight="1" x14ac:dyDescent="0.3">
      <c r="A47" s="8"/>
      <c r="B47" s="72" t="s">
        <v>86</v>
      </c>
      <c r="C47" s="72"/>
      <c r="E47" s="64"/>
      <c r="F47" s="14"/>
      <c r="G47" s="14"/>
      <c r="H47"/>
      <c r="I47" s="29"/>
      <c r="J47"/>
      <c r="K47"/>
      <c r="L47"/>
      <c r="M47" s="15"/>
      <c r="N47" s="8"/>
    </row>
    <row r="48" spans="1:14" x14ac:dyDescent="0.25">
      <c r="F48" s="13"/>
      <c r="G48" s="13"/>
      <c r="H48" s="13"/>
      <c r="J48" s="13"/>
      <c r="K48" s="13"/>
      <c r="L48" s="13"/>
      <c r="M48" s="13"/>
      <c r="N48" s="12"/>
    </row>
  </sheetData>
  <mergeCells count="4">
    <mergeCell ref="A2:N2"/>
    <mergeCell ref="B46:C46"/>
    <mergeCell ref="B47:C47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50"/>
  <sheetViews>
    <sheetView topLeftCell="A33"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2"/>
      <c r="B1" s="12"/>
      <c r="C1" s="16"/>
      <c r="D1" s="12"/>
      <c r="E1" s="12"/>
      <c r="F1" s="12"/>
      <c r="G1" s="12"/>
    </row>
    <row r="2" spans="1:83" x14ac:dyDescent="0.25">
      <c r="A2" s="12"/>
      <c r="B2" s="12"/>
      <c r="C2" s="16"/>
      <c r="D2" s="12"/>
      <c r="E2" s="12"/>
      <c r="F2" s="12"/>
      <c r="G2" s="12"/>
    </row>
    <row r="3" spans="1:83" x14ac:dyDescent="0.25">
      <c r="A3" s="12"/>
      <c r="B3" s="12"/>
      <c r="C3" s="16"/>
      <c r="D3" s="12"/>
      <c r="E3" s="12"/>
      <c r="F3" s="12"/>
      <c r="G3" s="12"/>
    </row>
    <row r="4" spans="1:83" x14ac:dyDescent="0.25">
      <c r="A4" s="12"/>
      <c r="B4" s="12"/>
      <c r="C4" s="16"/>
      <c r="D4" s="12"/>
      <c r="E4" s="12"/>
      <c r="F4" s="12"/>
      <c r="G4" s="12"/>
    </row>
    <row r="5" spans="1:83" s="1" customFormat="1" ht="15.75" x14ac:dyDescent="0.25">
      <c r="A5" s="2"/>
      <c r="B5" s="2"/>
      <c r="C5" s="17"/>
      <c r="D5" s="2"/>
      <c r="E5" s="2"/>
      <c r="F5" s="2"/>
      <c r="G5" s="2"/>
    </row>
    <row r="6" spans="1:83" s="1" customFormat="1" ht="15.75" x14ac:dyDescent="0.25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25">
      <c r="A7" s="2"/>
      <c r="B7" s="74" t="s">
        <v>0</v>
      </c>
      <c r="C7" s="74"/>
      <c r="D7" s="74"/>
      <c r="E7" s="74"/>
      <c r="F7" s="74"/>
      <c r="G7" s="2"/>
    </row>
    <row r="8" spans="1:83" s="1" customFormat="1" ht="19.5" customHeight="1" x14ac:dyDescent="0.25">
      <c r="A8" s="2"/>
      <c r="B8" s="74"/>
      <c r="C8" s="74"/>
      <c r="D8" s="74"/>
      <c r="E8" s="74"/>
      <c r="F8" s="74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75" t="s">
        <v>122</v>
      </c>
      <c r="C10" s="75"/>
      <c r="D10" s="75"/>
      <c r="E10" s="75"/>
      <c r="F10" s="75"/>
      <c r="G10" s="2"/>
    </row>
    <row r="11" spans="1:83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69</v>
      </c>
      <c r="E11" s="18" t="s">
        <v>4</v>
      </c>
      <c r="F11" s="18" t="s">
        <v>70</v>
      </c>
      <c r="G11" s="67" t="s">
        <v>71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25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69"/>
    </row>
    <row r="13" spans="1:83" s="21" customFormat="1" ht="18" customHeight="1" x14ac:dyDescent="0.25">
      <c r="A13" s="30">
        <v>2</v>
      </c>
      <c r="B13" s="33" t="s">
        <v>15</v>
      </c>
      <c r="C13" s="31" t="s">
        <v>81</v>
      </c>
      <c r="D13" s="33" t="s">
        <v>10</v>
      </c>
      <c r="E13" s="33" t="s">
        <v>13</v>
      </c>
      <c r="F13" s="34">
        <v>75000</v>
      </c>
      <c r="G13" s="4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69"/>
    </row>
    <row r="14" spans="1:83" s="21" customFormat="1" ht="18" customHeight="1" x14ac:dyDescent="0.25">
      <c r="A14" s="30">
        <v>3</v>
      </c>
      <c r="B14" s="43" t="s">
        <v>115</v>
      </c>
      <c r="C14" s="31" t="s">
        <v>72</v>
      </c>
      <c r="D14" s="33" t="s">
        <v>10</v>
      </c>
      <c r="E14" s="33" t="s">
        <v>13</v>
      </c>
      <c r="F14" s="34">
        <v>25000</v>
      </c>
      <c r="G14" s="4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69"/>
    </row>
    <row r="15" spans="1:83" s="21" customFormat="1" ht="18" customHeight="1" x14ac:dyDescent="0.25">
      <c r="A15" s="30">
        <v>4</v>
      </c>
      <c r="B15" s="31" t="s">
        <v>80</v>
      </c>
      <c r="C15" s="31" t="s">
        <v>81</v>
      </c>
      <c r="D15" s="31" t="s">
        <v>82</v>
      </c>
      <c r="E15" s="21" t="s">
        <v>13</v>
      </c>
      <c r="F15" s="34">
        <v>75000</v>
      </c>
      <c r="G15" s="4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69"/>
    </row>
    <row r="16" spans="1:83" s="21" customFormat="1" ht="18" customHeight="1" x14ac:dyDescent="0.25">
      <c r="A16" s="30">
        <v>5</v>
      </c>
      <c r="B16" s="31" t="s">
        <v>116</v>
      </c>
      <c r="C16" s="31" t="s">
        <v>117</v>
      </c>
      <c r="D16" s="31" t="s">
        <v>82</v>
      </c>
      <c r="E16" s="21" t="s">
        <v>13</v>
      </c>
      <c r="F16" s="34">
        <v>125000</v>
      </c>
      <c r="G16" s="4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69"/>
    </row>
    <row r="17" spans="1:83" s="21" customFormat="1" ht="18" customHeight="1" x14ac:dyDescent="0.25">
      <c r="A17" s="30">
        <v>6</v>
      </c>
      <c r="B17" s="31" t="s">
        <v>119</v>
      </c>
      <c r="C17" s="31" t="s">
        <v>118</v>
      </c>
      <c r="D17" s="31" t="s">
        <v>82</v>
      </c>
      <c r="E17" s="21" t="s">
        <v>13</v>
      </c>
      <c r="F17" s="34">
        <v>30000</v>
      </c>
      <c r="G17" s="49" t="s">
        <v>12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69"/>
    </row>
    <row r="18" spans="1:83" s="21" customFormat="1" ht="31.5" x14ac:dyDescent="0.25">
      <c r="A18" s="30">
        <v>7</v>
      </c>
      <c r="B18" s="60" t="s">
        <v>16</v>
      </c>
      <c r="C18" s="60" t="s">
        <v>113</v>
      </c>
      <c r="D18" s="59" t="s">
        <v>114</v>
      </c>
      <c r="E18" s="31" t="s">
        <v>17</v>
      </c>
      <c r="F18" s="34">
        <v>80000</v>
      </c>
      <c r="G18" s="4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69"/>
    </row>
    <row r="19" spans="1:83" s="21" customFormat="1" ht="18" customHeight="1" x14ac:dyDescent="0.25">
      <c r="A19" s="30">
        <v>8</v>
      </c>
      <c r="B19" s="31" t="s">
        <v>34</v>
      </c>
      <c r="C19" s="33" t="s">
        <v>35</v>
      </c>
      <c r="D19" s="31" t="s">
        <v>31</v>
      </c>
      <c r="E19" s="31" t="s">
        <v>17</v>
      </c>
      <c r="F19" s="36">
        <v>70000</v>
      </c>
      <c r="G19" s="4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69"/>
    </row>
    <row r="20" spans="1:83" s="21" customFormat="1" ht="18" customHeight="1" x14ac:dyDescent="0.25">
      <c r="A20" s="30">
        <v>9</v>
      </c>
      <c r="B20" s="33" t="s">
        <v>40</v>
      </c>
      <c r="C20" s="31" t="s">
        <v>41</v>
      </c>
      <c r="D20" s="31" t="s">
        <v>31</v>
      </c>
      <c r="E20" s="33" t="s">
        <v>32</v>
      </c>
      <c r="F20" s="36">
        <v>25000</v>
      </c>
      <c r="G20" s="49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69"/>
    </row>
    <row r="21" spans="1:83" s="21" customFormat="1" ht="18" customHeight="1" x14ac:dyDescent="0.25">
      <c r="A21" s="30">
        <v>10</v>
      </c>
      <c r="B21" s="31" t="s">
        <v>48</v>
      </c>
      <c r="C21" s="31" t="s">
        <v>49</v>
      </c>
      <c r="D21" s="31" t="s">
        <v>31</v>
      </c>
      <c r="E21" s="33" t="s">
        <v>50</v>
      </c>
      <c r="F21" s="36">
        <v>36000</v>
      </c>
      <c r="G21" s="49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69"/>
    </row>
    <row r="22" spans="1:83" s="21" customFormat="1" ht="18" customHeight="1" x14ac:dyDescent="0.25">
      <c r="A22" s="30">
        <v>11</v>
      </c>
      <c r="B22" s="31" t="s">
        <v>110</v>
      </c>
      <c r="C22" s="31" t="s">
        <v>72</v>
      </c>
      <c r="D22" s="31" t="s">
        <v>31</v>
      </c>
      <c r="E22" s="33" t="s">
        <v>11</v>
      </c>
      <c r="F22" s="36">
        <v>32000</v>
      </c>
      <c r="G22" s="6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69"/>
    </row>
    <row r="23" spans="1:83" s="21" customFormat="1" ht="18" customHeight="1" x14ac:dyDescent="0.25">
      <c r="A23" s="30">
        <v>12</v>
      </c>
      <c r="B23" s="31" t="s">
        <v>51</v>
      </c>
      <c r="C23" s="31" t="s">
        <v>52</v>
      </c>
      <c r="D23" s="31" t="s">
        <v>83</v>
      </c>
      <c r="E23" s="31" t="s">
        <v>17</v>
      </c>
      <c r="F23" s="36">
        <v>60000</v>
      </c>
      <c r="G23" s="6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69"/>
    </row>
    <row r="24" spans="1:83" s="21" customFormat="1" ht="18" customHeight="1" x14ac:dyDescent="0.25">
      <c r="A24" s="30">
        <v>13</v>
      </c>
      <c r="B24" s="33" t="s">
        <v>53</v>
      </c>
      <c r="C24" s="32" t="s">
        <v>54</v>
      </c>
      <c r="D24" s="33" t="s">
        <v>55</v>
      </c>
      <c r="E24" s="33" t="s">
        <v>11</v>
      </c>
      <c r="F24" s="36">
        <v>90000</v>
      </c>
      <c r="G24" s="6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69"/>
    </row>
    <row r="25" spans="1:83" s="21" customFormat="1" ht="18" customHeight="1" x14ac:dyDescent="0.25">
      <c r="A25" s="30">
        <v>14</v>
      </c>
      <c r="B25" s="33" t="s">
        <v>36</v>
      </c>
      <c r="C25" s="31" t="s">
        <v>37</v>
      </c>
      <c r="D25" s="31" t="s">
        <v>79</v>
      </c>
      <c r="E25" s="33" t="s">
        <v>32</v>
      </c>
      <c r="F25" s="36">
        <v>34000</v>
      </c>
      <c r="G25" s="6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69"/>
    </row>
    <row r="26" spans="1:83" s="21" customFormat="1" ht="18" customHeight="1" x14ac:dyDescent="0.25">
      <c r="A26" s="30">
        <v>15</v>
      </c>
      <c r="B26" s="33" t="s">
        <v>111</v>
      </c>
      <c r="C26" s="33" t="s">
        <v>30</v>
      </c>
      <c r="D26" s="31" t="s">
        <v>79</v>
      </c>
      <c r="E26" s="33" t="s">
        <v>32</v>
      </c>
      <c r="F26" s="36">
        <v>22500</v>
      </c>
      <c r="G26" s="6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69"/>
    </row>
    <row r="27" spans="1:83" s="21" customFormat="1" ht="18" customHeight="1" x14ac:dyDescent="0.25">
      <c r="A27" s="30">
        <v>16</v>
      </c>
      <c r="B27" s="33" t="s">
        <v>29</v>
      </c>
      <c r="C27" s="33" t="s">
        <v>30</v>
      </c>
      <c r="D27" s="31" t="s">
        <v>79</v>
      </c>
      <c r="E27" s="33" t="s">
        <v>32</v>
      </c>
      <c r="F27" s="36">
        <v>22500</v>
      </c>
      <c r="G27" s="6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69"/>
    </row>
    <row r="28" spans="1:83" s="21" customFormat="1" ht="18" customHeight="1" x14ac:dyDescent="0.25">
      <c r="A28" s="30">
        <v>17</v>
      </c>
      <c r="B28" s="33" t="s">
        <v>33</v>
      </c>
      <c r="C28" s="33" t="s">
        <v>30</v>
      </c>
      <c r="D28" s="31" t="s">
        <v>79</v>
      </c>
      <c r="E28" s="33" t="s">
        <v>32</v>
      </c>
      <c r="F28" s="36">
        <v>22500</v>
      </c>
      <c r="G28" s="6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69"/>
    </row>
    <row r="29" spans="1:83" s="21" customFormat="1" ht="18" customHeight="1" x14ac:dyDescent="0.25">
      <c r="A29" s="30">
        <v>18</v>
      </c>
      <c r="B29" s="33" t="s">
        <v>42</v>
      </c>
      <c r="C29" s="33" t="s">
        <v>43</v>
      </c>
      <c r="D29" s="31" t="s">
        <v>79</v>
      </c>
      <c r="E29" s="33" t="s">
        <v>32</v>
      </c>
      <c r="F29" s="36">
        <v>24000</v>
      </c>
      <c r="G29" s="6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69"/>
    </row>
    <row r="30" spans="1:83" s="21" customFormat="1" ht="18" customHeight="1" x14ac:dyDescent="0.25">
      <c r="A30" s="30">
        <v>19</v>
      </c>
      <c r="B30" s="33" t="s">
        <v>44</v>
      </c>
      <c r="C30" s="33" t="s">
        <v>45</v>
      </c>
      <c r="D30" s="31" t="s">
        <v>79</v>
      </c>
      <c r="E30" s="33" t="s">
        <v>32</v>
      </c>
      <c r="F30" s="36">
        <v>25000</v>
      </c>
      <c r="G30" s="6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69"/>
    </row>
    <row r="31" spans="1:83" s="21" customFormat="1" ht="18" customHeight="1" x14ac:dyDescent="0.25">
      <c r="A31" s="30">
        <v>20</v>
      </c>
      <c r="B31" s="33" t="s">
        <v>46</v>
      </c>
      <c r="C31" s="33" t="s">
        <v>47</v>
      </c>
      <c r="D31" s="31" t="s">
        <v>79</v>
      </c>
      <c r="E31" s="33" t="s">
        <v>13</v>
      </c>
      <c r="F31" s="36">
        <v>26000</v>
      </c>
      <c r="G31" s="68" t="s">
        <v>14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69"/>
    </row>
    <row r="32" spans="1:83" s="21" customFormat="1" ht="18" customHeight="1" x14ac:dyDescent="0.25">
      <c r="A32" s="30">
        <v>21</v>
      </c>
      <c r="B32" s="31" t="s">
        <v>18</v>
      </c>
      <c r="C32" s="31" t="s">
        <v>19</v>
      </c>
      <c r="D32" s="31" t="s">
        <v>20</v>
      </c>
      <c r="E32" s="33" t="s">
        <v>11</v>
      </c>
      <c r="F32" s="34">
        <v>100000</v>
      </c>
      <c r="G32" s="68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69"/>
    </row>
    <row r="33" spans="1:83" s="21" customFormat="1" ht="18" customHeight="1" x14ac:dyDescent="0.25">
      <c r="A33" s="30">
        <v>22</v>
      </c>
      <c r="B33" s="31" t="s">
        <v>21</v>
      </c>
      <c r="C33" s="31" t="s">
        <v>22</v>
      </c>
      <c r="D33" s="31" t="s">
        <v>20</v>
      </c>
      <c r="E33" s="33" t="s">
        <v>11</v>
      </c>
      <c r="F33" s="36">
        <v>75000</v>
      </c>
      <c r="G33" s="68" t="s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69"/>
    </row>
    <row r="34" spans="1:83" s="21" customFormat="1" ht="18" customHeight="1" x14ac:dyDescent="0.25">
      <c r="A34" s="30">
        <v>23</v>
      </c>
      <c r="B34" s="31" t="s">
        <v>23</v>
      </c>
      <c r="C34" s="33" t="s">
        <v>24</v>
      </c>
      <c r="D34" s="31" t="s">
        <v>77</v>
      </c>
      <c r="E34" s="33" t="s">
        <v>11</v>
      </c>
      <c r="F34" s="36">
        <v>60000</v>
      </c>
      <c r="G34" s="68" t="s">
        <v>12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69"/>
    </row>
    <row r="35" spans="1:83" s="21" customFormat="1" ht="18" customHeight="1" x14ac:dyDescent="0.25">
      <c r="A35" s="30">
        <v>24</v>
      </c>
      <c r="B35" s="31" t="s">
        <v>75</v>
      </c>
      <c r="C35" s="31" t="s">
        <v>72</v>
      </c>
      <c r="D35" s="31" t="s">
        <v>31</v>
      </c>
      <c r="E35" s="33" t="s">
        <v>11</v>
      </c>
      <c r="F35" s="36">
        <v>37000</v>
      </c>
      <c r="G35" s="6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69"/>
    </row>
    <row r="36" spans="1:83" s="21" customFormat="1" ht="18" customHeight="1" x14ac:dyDescent="0.25">
      <c r="A36" s="30">
        <v>25</v>
      </c>
      <c r="B36" s="31" t="s">
        <v>25</v>
      </c>
      <c r="C36" s="31" t="s">
        <v>26</v>
      </c>
      <c r="D36" s="31" t="s">
        <v>78</v>
      </c>
      <c r="E36" s="31" t="s">
        <v>17</v>
      </c>
      <c r="F36" s="36">
        <v>110000</v>
      </c>
      <c r="G36" s="6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69"/>
    </row>
    <row r="37" spans="1:83" s="21" customFormat="1" ht="18" customHeight="1" x14ac:dyDescent="0.25">
      <c r="A37" s="30">
        <v>26</v>
      </c>
      <c r="B37" s="33" t="s">
        <v>27</v>
      </c>
      <c r="C37" s="33" t="s">
        <v>28</v>
      </c>
      <c r="D37" s="31" t="s">
        <v>78</v>
      </c>
      <c r="E37" s="33" t="s">
        <v>11</v>
      </c>
      <c r="F37" s="36">
        <v>65000</v>
      </c>
      <c r="G37" s="6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69"/>
    </row>
    <row r="38" spans="1:83" s="21" customFormat="1" ht="18" customHeight="1" x14ac:dyDescent="0.25">
      <c r="A38" s="30">
        <v>27</v>
      </c>
      <c r="B38" s="33" t="s">
        <v>58</v>
      </c>
      <c r="C38" s="31" t="s">
        <v>59</v>
      </c>
      <c r="D38" s="33" t="s">
        <v>39</v>
      </c>
      <c r="E38" s="33" t="s">
        <v>11</v>
      </c>
      <c r="F38" s="36">
        <v>85000</v>
      </c>
      <c r="G38" s="6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69"/>
    </row>
    <row r="39" spans="1:83" s="21" customFormat="1" ht="18" customHeight="1" x14ac:dyDescent="0.25">
      <c r="A39" s="30">
        <v>28</v>
      </c>
      <c r="B39" s="30" t="s">
        <v>76</v>
      </c>
      <c r="C39" s="33" t="s">
        <v>38</v>
      </c>
      <c r="D39" s="33" t="s">
        <v>39</v>
      </c>
      <c r="E39" s="33" t="s">
        <v>11</v>
      </c>
      <c r="F39" s="36">
        <v>35000</v>
      </c>
      <c r="G39" s="6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69"/>
    </row>
    <row r="40" spans="1:83" s="21" customFormat="1" ht="18" customHeight="1" x14ac:dyDescent="0.25">
      <c r="A40" s="30">
        <v>29</v>
      </c>
      <c r="B40" s="31" t="s">
        <v>62</v>
      </c>
      <c r="C40" s="31" t="s">
        <v>63</v>
      </c>
      <c r="D40" s="33" t="s">
        <v>39</v>
      </c>
      <c r="E40" s="33" t="s">
        <v>11</v>
      </c>
      <c r="F40" s="36">
        <v>105000</v>
      </c>
      <c r="G40" s="6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69"/>
    </row>
    <row r="41" spans="1:83" s="21" customFormat="1" ht="18" customHeight="1" x14ac:dyDescent="0.25">
      <c r="A41" s="30">
        <v>30</v>
      </c>
      <c r="B41" s="33" t="s">
        <v>56</v>
      </c>
      <c r="C41" s="33" t="s">
        <v>57</v>
      </c>
      <c r="D41" s="31" t="s">
        <v>84</v>
      </c>
      <c r="E41" s="33" t="s">
        <v>11</v>
      </c>
      <c r="F41" s="36">
        <v>60000</v>
      </c>
      <c r="G41" s="6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69"/>
    </row>
    <row r="42" spans="1:83" s="21" customFormat="1" ht="18" customHeight="1" x14ac:dyDescent="0.25">
      <c r="A42" s="30">
        <v>31</v>
      </c>
      <c r="B42" s="33" t="s">
        <v>60</v>
      </c>
      <c r="C42" s="31" t="s">
        <v>61</v>
      </c>
      <c r="D42" s="31" t="s">
        <v>84</v>
      </c>
      <c r="E42" s="33" t="s">
        <v>11</v>
      </c>
      <c r="F42" s="36">
        <v>65000</v>
      </c>
      <c r="G42" s="6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69"/>
    </row>
    <row r="43" spans="1:83" s="21" customFormat="1" ht="18" customHeight="1" x14ac:dyDescent="0.25">
      <c r="A43" s="30">
        <v>32</v>
      </c>
      <c r="B43" s="31" t="s">
        <v>64</v>
      </c>
      <c r="C43" s="31" t="s">
        <v>65</v>
      </c>
      <c r="D43" s="31" t="s">
        <v>84</v>
      </c>
      <c r="E43" s="31" t="s">
        <v>17</v>
      </c>
      <c r="F43" s="36">
        <v>105000</v>
      </c>
      <c r="G43" s="68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69"/>
    </row>
    <row r="44" spans="1:83" ht="18" customHeight="1" x14ac:dyDescent="0.25">
      <c r="A44" s="30">
        <v>33</v>
      </c>
      <c r="B44" s="31" t="s">
        <v>66</v>
      </c>
      <c r="C44" s="35" t="s">
        <v>67</v>
      </c>
      <c r="D44" s="31" t="s">
        <v>85</v>
      </c>
      <c r="E44" s="33" t="s">
        <v>11</v>
      </c>
      <c r="F44" s="36">
        <v>115000</v>
      </c>
      <c r="G44" s="68" t="s">
        <v>12</v>
      </c>
    </row>
    <row r="45" spans="1:83" x14ac:dyDescent="0.25">
      <c r="A45" s="76" t="s">
        <v>73</v>
      </c>
      <c r="B45" s="76"/>
      <c r="C45" s="76"/>
      <c r="D45" s="76"/>
      <c r="E45" s="76"/>
      <c r="F45" s="22">
        <f>SUM(F12:F44)</f>
        <v>2161500</v>
      </c>
      <c r="G45" s="12"/>
    </row>
    <row r="46" spans="1:83" x14ac:dyDescent="0.25">
      <c r="A46" s="12"/>
      <c r="B46" s="23"/>
      <c r="C46" s="24"/>
      <c r="D46" s="12"/>
      <c r="E46" s="12"/>
      <c r="F46" s="25"/>
      <c r="G46" s="12"/>
    </row>
    <row r="47" spans="1:83" x14ac:dyDescent="0.25">
      <c r="A47" s="12"/>
      <c r="C47" s="16"/>
      <c r="D47" s="12"/>
      <c r="E47" s="12"/>
      <c r="F47" s="26"/>
      <c r="G47" s="12"/>
    </row>
    <row r="48" spans="1:83" x14ac:dyDescent="0.25">
      <c r="A48" s="12"/>
      <c r="B48" s="27"/>
      <c r="C48" s="16"/>
      <c r="D48" s="12"/>
      <c r="E48" s="12"/>
      <c r="F48" s="12"/>
      <c r="G48" s="12"/>
    </row>
    <row r="49" spans="1:7" ht="15.75" x14ac:dyDescent="0.25">
      <c r="A49" s="12"/>
      <c r="B49" s="3" t="s">
        <v>74</v>
      </c>
      <c r="C49" s="16"/>
      <c r="D49" s="12"/>
      <c r="E49" s="12"/>
      <c r="F49" s="12"/>
      <c r="G49" s="12"/>
    </row>
    <row r="50" spans="1:7" x14ac:dyDescent="0.25">
      <c r="A50" s="12"/>
      <c r="B50" s="23" t="s">
        <v>68</v>
      </c>
      <c r="C50" s="16"/>
      <c r="D50" s="12"/>
      <c r="E50" s="12"/>
      <c r="F50" s="12"/>
      <c r="G50" s="12"/>
    </row>
  </sheetData>
  <mergeCells count="4">
    <mergeCell ref="B7:F7"/>
    <mergeCell ref="B8:F8"/>
    <mergeCell ref="B10:F10"/>
    <mergeCell ref="A45:E4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2024-05-28T12:34:47Z</cp:lastPrinted>
  <dcterms:created xsi:type="dcterms:W3CDTF">2022-05-03T13:31:41Z</dcterms:created>
  <dcterms:modified xsi:type="dcterms:W3CDTF">2024-06-25T13:08:24Z</dcterms:modified>
</cp:coreProperties>
</file>