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Agosto\Formato Excel\"/>
    </mc:Choice>
  </mc:AlternateContent>
  <xr:revisionPtr revIDLastSave="0" documentId="8_{7FA8F017-8468-4AF9-BC0B-0AE990E9EAC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L21" i="1" s="1"/>
  <c r="M21" i="1" s="1"/>
  <c r="L29" i="1"/>
  <c r="M29" i="1" s="1"/>
  <c r="H10" i="1"/>
  <c r="L11" i="1" l="1"/>
  <c r="M11" i="1" s="1"/>
  <c r="L16" i="1"/>
  <c r="M16" i="1" s="1"/>
  <c r="L17" i="1"/>
  <c r="M17" i="1" s="1"/>
  <c r="L22" i="1"/>
  <c r="M22" i="1" s="1"/>
  <c r="L32" i="1"/>
  <c r="M32" i="1" s="1"/>
  <c r="L33" i="1"/>
  <c r="M33" i="1" s="1"/>
  <c r="L36" i="1"/>
  <c r="M36" i="1" s="1"/>
  <c r="J37" i="1"/>
  <c r="H37" i="1"/>
  <c r="J35" i="1"/>
  <c r="H35" i="1"/>
  <c r="J34" i="1"/>
  <c r="H34" i="1"/>
  <c r="J31" i="1"/>
  <c r="H31" i="1"/>
  <c r="J30" i="1"/>
  <c r="H30" i="1"/>
  <c r="J27" i="1"/>
  <c r="H27" i="1"/>
  <c r="J26" i="1"/>
  <c r="H26" i="1"/>
  <c r="J25" i="1"/>
  <c r="H25" i="1"/>
  <c r="J24" i="1"/>
  <c r="H24" i="1"/>
  <c r="J23" i="1"/>
  <c r="H23" i="1"/>
  <c r="J20" i="1"/>
  <c r="H20" i="1"/>
  <c r="J19" i="1"/>
  <c r="H19" i="1"/>
  <c r="J18" i="1"/>
  <c r="H18" i="1"/>
  <c r="J15" i="1"/>
  <c r="H15" i="1"/>
  <c r="J14" i="1"/>
  <c r="H14" i="1"/>
  <c r="J13" i="1"/>
  <c r="H13" i="1"/>
  <c r="L14" i="1" l="1"/>
  <c r="M14" i="1" s="1"/>
  <c r="L18" i="1"/>
  <c r="M18" i="1" s="1"/>
  <c r="L20" i="1"/>
  <c r="M20" i="1" s="1"/>
  <c r="L23" i="1"/>
  <c r="M23" i="1" s="1"/>
  <c r="L27" i="1"/>
  <c r="M27" i="1" s="1"/>
  <c r="L31" i="1"/>
  <c r="M31" i="1" s="1"/>
  <c r="L35" i="1"/>
  <c r="M35" i="1" s="1"/>
  <c r="L13" i="1"/>
  <c r="M13" i="1" s="1"/>
  <c r="L15" i="1"/>
  <c r="M15" i="1" s="1"/>
  <c r="L19" i="1"/>
  <c r="M19" i="1" s="1"/>
  <c r="L26" i="1"/>
  <c r="M26" i="1" s="1"/>
  <c r="L30" i="1"/>
  <c r="M30" i="1" s="1"/>
  <c r="L34" i="1"/>
  <c r="M34" i="1" s="1"/>
  <c r="L37" i="1"/>
  <c r="M37" i="1" s="1"/>
  <c r="L25" i="1"/>
  <c r="M25" i="1" s="1"/>
  <c r="L24" i="1"/>
  <c r="M24" i="1" s="1"/>
  <c r="F40" i="1"/>
  <c r="K40" i="1" l="1"/>
  <c r="J38" i="1"/>
  <c r="F43" i="2" l="1"/>
  <c r="I40" i="1"/>
  <c r="G40" i="1" l="1"/>
  <c r="J39" i="1" l="1"/>
  <c r="H39" i="1"/>
  <c r="H38" i="1"/>
  <c r="L38" i="1" s="1"/>
  <c r="M38" i="1" s="1"/>
  <c r="J28" i="1"/>
  <c r="H28" i="1"/>
  <c r="J12" i="1"/>
  <c r="H12" i="1"/>
  <c r="J10" i="1"/>
  <c r="H9" i="1"/>
  <c r="L9" i="1" s="1"/>
  <c r="M9" i="1" s="1"/>
  <c r="L39" i="1" l="1"/>
  <c r="M39" i="1" s="1"/>
  <c r="L28" i="1"/>
  <c r="M28" i="1" s="1"/>
  <c r="L10" i="1"/>
  <c r="M10" i="1" s="1"/>
  <c r="L12" i="1"/>
  <c r="M12" i="1" s="1"/>
  <c r="J40" i="1"/>
  <c r="H40" i="1"/>
  <c r="L40" i="1" l="1"/>
  <c r="M40" i="1"/>
</calcChain>
</file>

<file path=xl/sharedStrings.xml><?xml version="1.0" encoding="utf-8"?>
<sst xmlns="http://schemas.openxmlformats.org/spreadsheetml/2006/main" count="342" uniqueCount="121">
  <si>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</si>
  <si>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</si>
  <si>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</si>
  <si>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</si>
  <si>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</si>
  <si>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</si>
  <si>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</si>
  <si>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</si>
  <si>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</si>
  <si>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</si>
  <si>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</si>
  <si>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</si>
  <si>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</si>
  <si>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</si>
  <si>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</si>
  <si>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</si>
  <si>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</si>
  <si>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</si>
  <si>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</si>
  <si>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</si>
  <si>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</si>
  <si>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</si>
  <si>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</si>
  <si>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</si>
  <si>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</si>
  <si>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</si>
  <si>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</si>
  <si>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</si>
  <si>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</si>
  <si>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</si>
  <si>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</si>
  <si>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</si>
  <si>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</si>
  <si>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</si>
  <si>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</si>
  <si>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</si>
  <si>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</si>
  <si>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</si>
  <si>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</si>
  <si>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</si>
  <si>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</si>
  <si>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</si>
  <si>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</si>
  <si>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</si>
  <si>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</si>
  <si>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</si>
  <si>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</si>
  <si>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</si>
  <si>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</si>
  <si>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</si>
  <si>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</si>
  <si>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</si>
  <si>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</si>
  <si>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</si>
  <si>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</si>
  <si>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</si>
  <si>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</si>
  <si>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</si>
  <si>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</si>
  <si>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</si>
  <si>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</si>
  <si>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</si>
  <si>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</si>
  <si>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</si>
  <si>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</si>
  <si>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</si>
  <si>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</si>
  <si>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</si>
  <si>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</si>
  <si>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</si>
  <si>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</si>
  <si>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</si>
  <si>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</si>
  <si>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</si>
  <si>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</si>
  <si>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</si>
  <si>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</si>
  <si>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</si>
  <si>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</si>
  <si>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</si>
  <si>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</si>
  <si>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</si>
  <si>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</si>
  <si>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</si>
  <si>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</si>
  <si>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</si>
  <si>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</si>
  <si>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</si>
  <si>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</si>
  <si>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</si>
  <si>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</si>
  <si>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</si>
  <si>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</si>
  <si>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</si>
  <si>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</si>
  <si>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</si>
  <si>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</si>
  <si>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</si>
  <si>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</si>
  <si>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</si>
  <si>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</si>
  <si>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</si>
  <si>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</si>
  <si>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</si>
  <si>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</si>
  <si>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</si>
  <si>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</si>
  <si>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</si>
  <si>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</si>
  <si>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</si>
  <si>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</si>
  <si>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</si>
  <si>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</si>
  <si>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</si>
  <si>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NOMINA DE SUELDOS: PERSONAL FIJO CORRESPONDIENTE AL MES DE JULIO 2023</t>
  </si>
  <si>
    <t>SUSSY JOSEFINA CRUZ RODRIGUEZ</t>
  </si>
  <si>
    <t xml:space="preserve">SUSSY JOSEFINA CRUZ RODRIGUEZ  </t>
  </si>
  <si>
    <t xml:space="preserve">OFICIAL </t>
  </si>
  <si>
    <t>OFICINA ACCESO A LA INF.</t>
  </si>
  <si>
    <t>NÓMINA DE SUELDOS PERSONAL FIJO, CORRESPONDIENTE AL MES DE AGOSTO 2023</t>
  </si>
  <si>
    <t>Fecha: 24/08/2023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</si>
</sst>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164" fontId="4" fillId="0" borderId="0" xfId="1" applyNumberFormat="1" applyFont="1" applyAlignment="1"/>
    <xf numFmtId="164" fontId="4" fillId="0" borderId="5" xfId="1" applyNumberFormat="1" applyFont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9"/>
  <sheetViews>
    <sheetView view="pageBreakPreview" topLeftCell="F26" zoomScale="80" zoomScaleNormal="100" zoomScaleSheetLayoutView="80" workbookViewId="0">
      <selection activeCell="K47" sqref="K47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30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64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64"/>
      <c r="J4" s="6"/>
      <c r="K4" s="7"/>
      <c r="L4" s="7"/>
      <c r="M4" s="7"/>
      <c r="N4" s="3"/>
    </row>
    <row r="5" spans="1:14" s="1" customFormat="1" ht="23.4" x14ac:dyDescent="0.45">
      <c r="A5" s="74" t="s">
        <v>119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64"/>
      <c r="J6" s="7"/>
      <c r="K6" s="6"/>
      <c r="L6" s="7"/>
      <c r="M6" s="7"/>
      <c r="N6" s="3"/>
    </row>
    <row r="7" spans="1:14" s="9" customFormat="1" ht="18" x14ac:dyDescent="0.35">
      <c r="A7" s="8"/>
      <c r="I7" s="65"/>
    </row>
    <row r="8" spans="1:14" s="9" customFormat="1" ht="45" customHeight="1" x14ac:dyDescent="0.35">
      <c r="A8" s="10" t="s">
        <v>90</v>
      </c>
      <c r="B8" s="11" t="s">
        <v>91</v>
      </c>
      <c r="C8" s="10" t="s">
        <v>92</v>
      </c>
      <c r="D8" s="10" t="s">
        <v>93</v>
      </c>
      <c r="E8" s="10" t="s">
        <v>94</v>
      </c>
      <c r="F8" s="40" t="s">
        <v>95</v>
      </c>
      <c r="G8" s="40" t="s">
        <v>96</v>
      </c>
      <c r="H8" s="10" t="s">
        <v>5</v>
      </c>
      <c r="I8" s="10" t="s">
        <v>6</v>
      </c>
      <c r="J8" s="10" t="s">
        <v>7</v>
      </c>
      <c r="K8" s="41" t="s">
        <v>97</v>
      </c>
      <c r="L8" s="41" t="s">
        <v>98</v>
      </c>
      <c r="M8" s="10" t="s">
        <v>99</v>
      </c>
      <c r="N8" s="10" t="s">
        <v>100</v>
      </c>
    </row>
    <row r="9" spans="1:14" s="51" customFormat="1" ht="34.5" customHeight="1" x14ac:dyDescent="0.3">
      <c r="A9" s="45">
        <v>1</v>
      </c>
      <c r="B9" s="47" t="s">
        <v>8</v>
      </c>
      <c r="C9" s="46" t="s">
        <v>102</v>
      </c>
      <c r="D9" s="46" t="s">
        <v>10</v>
      </c>
      <c r="E9" s="46" t="s">
        <v>11</v>
      </c>
      <c r="F9" s="58">
        <v>245000</v>
      </c>
      <c r="G9" s="58">
        <v>245000</v>
      </c>
      <c r="H9" s="59">
        <f t="shared" ref="H9:H39" si="0">G9*2.87%</f>
        <v>7031.5</v>
      </c>
      <c r="I9" s="66">
        <v>46653.64</v>
      </c>
      <c r="J9" s="59">
        <v>5685.41</v>
      </c>
      <c r="K9" s="59">
        <v>125</v>
      </c>
      <c r="L9" s="60">
        <f>H9+I9+J9+K9</f>
        <v>59495.55</v>
      </c>
      <c r="M9" s="60">
        <f>G9-L9</f>
        <v>185504.45</v>
      </c>
      <c r="N9" s="45" t="s">
        <v>12</v>
      </c>
    </row>
    <row r="10" spans="1:14" s="51" customFormat="1" ht="34.5" customHeight="1" x14ac:dyDescent="0.3">
      <c r="A10" s="45">
        <v>2</v>
      </c>
      <c r="B10" s="46" t="s">
        <v>15</v>
      </c>
      <c r="C10" s="47" t="s">
        <v>83</v>
      </c>
      <c r="D10" s="46" t="s">
        <v>10</v>
      </c>
      <c r="E10" s="46" t="s">
        <v>13</v>
      </c>
      <c r="F10" s="59">
        <v>60000</v>
      </c>
      <c r="G10" s="59">
        <v>60000</v>
      </c>
      <c r="H10" s="59">
        <f>G10*2.87%</f>
        <v>1722</v>
      </c>
      <c r="I10" s="66">
        <v>3486.68</v>
      </c>
      <c r="J10" s="59">
        <f t="shared" ref="J10:J39" si="1">G10*3.04%</f>
        <v>1824</v>
      </c>
      <c r="K10" s="59">
        <v>125</v>
      </c>
      <c r="L10" s="60">
        <f t="shared" ref="L10:L39" si="2">H10+I10+J10+K10</f>
        <v>7157.68</v>
      </c>
      <c r="M10" s="60">
        <f t="shared" ref="M10:M39" si="3">G10-L10</f>
        <v>52842.32</v>
      </c>
      <c r="N10" s="45" t="s">
        <v>14</v>
      </c>
    </row>
    <row r="11" spans="1:14" s="51" customFormat="1" ht="34.5" customHeight="1" x14ac:dyDescent="0.3">
      <c r="A11" s="45">
        <v>3</v>
      </c>
      <c r="B11" s="47" t="s">
        <v>82</v>
      </c>
      <c r="C11" s="47" t="s">
        <v>83</v>
      </c>
      <c r="D11" s="47" t="s">
        <v>84</v>
      </c>
      <c r="E11" s="54" t="s">
        <v>13</v>
      </c>
      <c r="F11" s="59">
        <v>60000</v>
      </c>
      <c r="G11" s="59">
        <v>60000</v>
      </c>
      <c r="H11" s="59">
        <v>1722</v>
      </c>
      <c r="I11" s="66">
        <v>3486.68</v>
      </c>
      <c r="J11" s="59">
        <v>1824</v>
      </c>
      <c r="K11" s="59">
        <v>125</v>
      </c>
      <c r="L11" s="60">
        <f t="shared" si="2"/>
        <v>7157.68</v>
      </c>
      <c r="M11" s="60">
        <f t="shared" si="3"/>
        <v>52842.32</v>
      </c>
      <c r="N11" s="45" t="s">
        <v>14</v>
      </c>
    </row>
    <row r="12" spans="1:14" s="51" customFormat="1" ht="34.5" customHeight="1" x14ac:dyDescent="0.3">
      <c r="A12" s="45">
        <v>4</v>
      </c>
      <c r="B12" s="47" t="s">
        <v>16</v>
      </c>
      <c r="C12" s="47" t="s">
        <v>117</v>
      </c>
      <c r="D12" s="69" t="s">
        <v>118</v>
      </c>
      <c r="E12" s="47" t="s">
        <v>17</v>
      </c>
      <c r="F12" s="59">
        <v>80000</v>
      </c>
      <c r="G12" s="59">
        <v>80000</v>
      </c>
      <c r="H12" s="59">
        <f t="shared" si="0"/>
        <v>2296</v>
      </c>
      <c r="I12" s="66">
        <v>6619.3</v>
      </c>
      <c r="J12" s="59">
        <f t="shared" si="1"/>
        <v>2432</v>
      </c>
      <c r="K12" s="59">
        <v>3279.9</v>
      </c>
      <c r="L12" s="60">
        <f t="shared" si="2"/>
        <v>14627.199999999999</v>
      </c>
      <c r="M12" s="60">
        <f t="shared" si="3"/>
        <v>65372.800000000003</v>
      </c>
      <c r="N12" s="45" t="s">
        <v>14</v>
      </c>
    </row>
    <row r="13" spans="1:14" s="51" customFormat="1" ht="34.5" customHeight="1" x14ac:dyDescent="0.3">
      <c r="A13" s="45">
        <v>5</v>
      </c>
      <c r="B13" s="47" t="s">
        <v>34</v>
      </c>
      <c r="C13" s="46" t="s">
        <v>35</v>
      </c>
      <c r="D13" s="47" t="s">
        <v>31</v>
      </c>
      <c r="E13" s="47" t="s">
        <v>17</v>
      </c>
      <c r="F13" s="59">
        <v>60000</v>
      </c>
      <c r="G13" s="59">
        <v>60000</v>
      </c>
      <c r="H13" s="59">
        <f t="shared" ref="H13:H15" si="4">G13*2.87%</f>
        <v>1722</v>
      </c>
      <c r="I13" s="66">
        <v>3171.19</v>
      </c>
      <c r="J13" s="59">
        <f t="shared" ref="J13:J15" si="5">G13*3.04%</f>
        <v>1824</v>
      </c>
      <c r="K13" s="59">
        <v>1702.45</v>
      </c>
      <c r="L13" s="60">
        <f t="shared" si="2"/>
        <v>8419.6400000000012</v>
      </c>
      <c r="M13" s="60">
        <f t="shared" si="3"/>
        <v>51580.36</v>
      </c>
      <c r="N13" s="45" t="s">
        <v>14</v>
      </c>
    </row>
    <row r="14" spans="1:14" s="51" customFormat="1" ht="34.5" customHeight="1" x14ac:dyDescent="0.3">
      <c r="A14" s="45">
        <v>6</v>
      </c>
      <c r="B14" s="46" t="s">
        <v>40</v>
      </c>
      <c r="C14" s="46" t="s">
        <v>41</v>
      </c>
      <c r="D14" s="47" t="s">
        <v>31</v>
      </c>
      <c r="E14" s="46" t="s">
        <v>32</v>
      </c>
      <c r="F14" s="59">
        <v>18700</v>
      </c>
      <c r="G14" s="59">
        <v>18700</v>
      </c>
      <c r="H14" s="59">
        <f t="shared" si="4"/>
        <v>536.68999999999994</v>
      </c>
      <c r="I14" s="66">
        <v>0</v>
      </c>
      <c r="J14" s="59">
        <f t="shared" si="5"/>
        <v>568.48</v>
      </c>
      <c r="K14" s="59">
        <v>125</v>
      </c>
      <c r="L14" s="60">
        <f t="shared" si="2"/>
        <v>1230.17</v>
      </c>
      <c r="M14" s="60">
        <f t="shared" si="3"/>
        <v>17469.830000000002</v>
      </c>
      <c r="N14" s="45" t="s">
        <v>12</v>
      </c>
    </row>
    <row r="15" spans="1:14" s="51" customFormat="1" ht="34.5" customHeight="1" x14ac:dyDescent="0.3">
      <c r="A15" s="45">
        <v>7</v>
      </c>
      <c r="B15" s="47" t="s">
        <v>48</v>
      </c>
      <c r="C15" s="47" t="s">
        <v>103</v>
      </c>
      <c r="D15" s="47" t="s">
        <v>31</v>
      </c>
      <c r="E15" s="46" t="s">
        <v>50</v>
      </c>
      <c r="F15" s="59">
        <v>30000</v>
      </c>
      <c r="G15" s="59">
        <v>30000</v>
      </c>
      <c r="H15" s="59">
        <f t="shared" si="4"/>
        <v>861</v>
      </c>
      <c r="I15" s="66">
        <v>0</v>
      </c>
      <c r="J15" s="59">
        <f t="shared" si="5"/>
        <v>912</v>
      </c>
      <c r="K15" s="59">
        <v>125</v>
      </c>
      <c r="L15" s="60">
        <f t="shared" si="2"/>
        <v>1898</v>
      </c>
      <c r="M15" s="60">
        <f t="shared" si="3"/>
        <v>28102</v>
      </c>
      <c r="N15" s="45" t="s">
        <v>14</v>
      </c>
    </row>
    <row r="16" spans="1:14" s="51" customFormat="1" ht="34.5" customHeight="1" x14ac:dyDescent="0.3">
      <c r="A16" s="45">
        <v>8</v>
      </c>
      <c r="B16" s="47" t="s">
        <v>113</v>
      </c>
      <c r="C16" s="47" t="s">
        <v>74</v>
      </c>
      <c r="D16" s="47" t="s">
        <v>31</v>
      </c>
      <c r="E16" s="46" t="s">
        <v>11</v>
      </c>
      <c r="F16" s="59">
        <v>28500</v>
      </c>
      <c r="G16" s="59">
        <v>28500</v>
      </c>
      <c r="H16" s="59">
        <v>817.95</v>
      </c>
      <c r="I16" s="66">
        <v>0</v>
      </c>
      <c r="J16" s="59">
        <v>866.4</v>
      </c>
      <c r="K16" s="59">
        <v>125</v>
      </c>
      <c r="L16" s="60">
        <f t="shared" si="2"/>
        <v>1809.35</v>
      </c>
      <c r="M16" s="60">
        <f t="shared" si="3"/>
        <v>26690.65</v>
      </c>
      <c r="N16" s="45" t="s">
        <v>14</v>
      </c>
    </row>
    <row r="17" spans="1:14" s="51" customFormat="1" ht="34.5" customHeight="1" x14ac:dyDescent="0.3">
      <c r="A17" s="45">
        <v>9</v>
      </c>
      <c r="B17" s="47" t="s">
        <v>51</v>
      </c>
      <c r="C17" s="47" t="s">
        <v>110</v>
      </c>
      <c r="D17" s="47" t="s">
        <v>85</v>
      </c>
      <c r="E17" s="47" t="s">
        <v>17</v>
      </c>
      <c r="F17" s="59">
        <v>55000</v>
      </c>
      <c r="G17" s="59">
        <v>55000</v>
      </c>
      <c r="H17" s="59">
        <v>1578.5</v>
      </c>
      <c r="I17" s="66">
        <v>2559.6799999999998</v>
      </c>
      <c r="J17" s="59">
        <v>1672</v>
      </c>
      <c r="K17" s="59">
        <v>125</v>
      </c>
      <c r="L17" s="60">
        <f t="shared" si="2"/>
        <v>5935.18</v>
      </c>
      <c r="M17" s="60">
        <f t="shared" si="3"/>
        <v>49064.82</v>
      </c>
      <c r="N17" s="45" t="s">
        <v>14</v>
      </c>
    </row>
    <row r="18" spans="1:14" s="51" customFormat="1" ht="34.5" customHeight="1" x14ac:dyDescent="0.3">
      <c r="A18" s="45">
        <v>10</v>
      </c>
      <c r="B18" s="46" t="s">
        <v>53</v>
      </c>
      <c r="C18" s="46" t="s">
        <v>54</v>
      </c>
      <c r="D18" s="46" t="s">
        <v>55</v>
      </c>
      <c r="E18" s="46" t="s">
        <v>11</v>
      </c>
      <c r="F18" s="59">
        <v>80000</v>
      </c>
      <c r="G18" s="59">
        <v>80000</v>
      </c>
      <c r="H18" s="59">
        <f t="shared" ref="H18:H20" si="6">G18*2.87%</f>
        <v>2296</v>
      </c>
      <c r="I18" s="66">
        <v>7006.51</v>
      </c>
      <c r="J18" s="59">
        <f t="shared" ref="J18:J20" si="7">G18*3.04%</f>
        <v>2432</v>
      </c>
      <c r="K18" s="59">
        <v>1702.45</v>
      </c>
      <c r="L18" s="60">
        <f t="shared" si="2"/>
        <v>13436.960000000001</v>
      </c>
      <c r="M18" s="60">
        <f t="shared" si="3"/>
        <v>66563.039999999994</v>
      </c>
      <c r="N18" s="45" t="s">
        <v>14</v>
      </c>
    </row>
    <row r="19" spans="1:14" s="51" customFormat="1" ht="34.5" customHeight="1" x14ac:dyDescent="0.3">
      <c r="A19" s="45">
        <v>11</v>
      </c>
      <c r="B19" s="46" t="s">
        <v>36</v>
      </c>
      <c r="C19" s="47" t="s">
        <v>37</v>
      </c>
      <c r="D19" s="47" t="s">
        <v>81</v>
      </c>
      <c r="E19" s="46" t="s">
        <v>32</v>
      </c>
      <c r="F19" s="59">
        <v>28500</v>
      </c>
      <c r="G19" s="59">
        <v>28500</v>
      </c>
      <c r="H19" s="59">
        <f t="shared" si="6"/>
        <v>817.95</v>
      </c>
      <c r="I19" s="66">
        <v>0</v>
      </c>
      <c r="J19" s="59">
        <f t="shared" si="7"/>
        <v>866.4</v>
      </c>
      <c r="K19" s="59">
        <v>125</v>
      </c>
      <c r="L19" s="60">
        <f t="shared" si="2"/>
        <v>1809.35</v>
      </c>
      <c r="M19" s="60">
        <f t="shared" si="3"/>
        <v>26690.65</v>
      </c>
      <c r="N19" s="45" t="s">
        <v>12</v>
      </c>
    </row>
    <row r="20" spans="1:14" s="51" customFormat="1" ht="36" customHeight="1" x14ac:dyDescent="0.3">
      <c r="A20" s="45">
        <v>12</v>
      </c>
      <c r="B20" s="46" t="s">
        <v>116</v>
      </c>
      <c r="C20" s="46" t="s">
        <v>30</v>
      </c>
      <c r="D20" s="47" t="s">
        <v>81</v>
      </c>
      <c r="E20" s="46" t="s">
        <v>32</v>
      </c>
      <c r="F20" s="59">
        <v>18500</v>
      </c>
      <c r="G20" s="59">
        <v>18500</v>
      </c>
      <c r="H20" s="59">
        <f t="shared" si="6"/>
        <v>530.95000000000005</v>
      </c>
      <c r="I20" s="66">
        <v>0</v>
      </c>
      <c r="J20" s="59">
        <f t="shared" si="7"/>
        <v>562.4</v>
      </c>
      <c r="K20" s="59">
        <v>125</v>
      </c>
      <c r="L20" s="60">
        <f t="shared" si="2"/>
        <v>1218.3499999999999</v>
      </c>
      <c r="M20" s="60">
        <f t="shared" si="3"/>
        <v>17281.650000000001</v>
      </c>
      <c r="N20" s="45" t="s">
        <v>14</v>
      </c>
    </row>
    <row r="21" spans="1:14" s="51" customFormat="1" ht="36" customHeight="1" x14ac:dyDescent="0.3">
      <c r="A21" s="45">
        <v>13</v>
      </c>
      <c r="B21" s="46" t="s">
        <v>29</v>
      </c>
      <c r="C21" s="46" t="s">
        <v>30</v>
      </c>
      <c r="D21" s="47" t="s">
        <v>81</v>
      </c>
      <c r="E21" s="46" t="s">
        <v>32</v>
      </c>
      <c r="F21" s="59">
        <v>18500</v>
      </c>
      <c r="G21" s="59">
        <v>18500</v>
      </c>
      <c r="H21" s="59">
        <f t="shared" ref="H21" si="8">G21*2.87%</f>
        <v>530.95000000000005</v>
      </c>
      <c r="I21" s="66">
        <v>0</v>
      </c>
      <c r="J21" s="59">
        <f t="shared" ref="J21" si="9">G21*3.04%</f>
        <v>562.4</v>
      </c>
      <c r="K21" s="59">
        <v>125</v>
      </c>
      <c r="L21" s="60">
        <f t="shared" ref="L21" si="10">H21+I21+J21+K21</f>
        <v>1218.3499999999999</v>
      </c>
      <c r="M21" s="60">
        <f t="shared" ref="M21" si="11">G21-L21</f>
        <v>17281.650000000001</v>
      </c>
      <c r="N21" s="45" t="s">
        <v>14</v>
      </c>
    </row>
    <row r="22" spans="1:14" s="51" customFormat="1" ht="34.5" customHeight="1" x14ac:dyDescent="0.3">
      <c r="A22" s="45">
        <v>14</v>
      </c>
      <c r="B22" s="46" t="s">
        <v>33</v>
      </c>
      <c r="C22" s="46" t="s">
        <v>30</v>
      </c>
      <c r="D22" s="47" t="s">
        <v>81</v>
      </c>
      <c r="E22" s="46" t="s">
        <v>32</v>
      </c>
      <c r="F22" s="59">
        <v>18500</v>
      </c>
      <c r="G22" s="59">
        <v>18500</v>
      </c>
      <c r="H22" s="59">
        <v>530.95000000000005</v>
      </c>
      <c r="I22" s="66">
        <v>0</v>
      </c>
      <c r="J22" s="59">
        <v>562.4</v>
      </c>
      <c r="K22" s="59">
        <v>125</v>
      </c>
      <c r="L22" s="60">
        <f t="shared" si="2"/>
        <v>1218.3499999999999</v>
      </c>
      <c r="M22" s="60">
        <f t="shared" si="3"/>
        <v>17281.650000000001</v>
      </c>
      <c r="N22" s="45" t="s">
        <v>12</v>
      </c>
    </row>
    <row r="23" spans="1:14" s="51" customFormat="1" ht="34.5" customHeight="1" x14ac:dyDescent="0.3">
      <c r="A23" s="45">
        <v>15</v>
      </c>
      <c r="B23" s="46" t="s">
        <v>42</v>
      </c>
      <c r="C23" s="46" t="s">
        <v>43</v>
      </c>
      <c r="D23" s="47" t="s">
        <v>81</v>
      </c>
      <c r="E23" s="46" t="s">
        <v>32</v>
      </c>
      <c r="F23" s="59">
        <v>20000</v>
      </c>
      <c r="G23" s="59">
        <v>20000</v>
      </c>
      <c r="H23" s="59">
        <f t="shared" ref="H23:H27" si="12">G23*2.87%</f>
        <v>574</v>
      </c>
      <c r="I23" s="66">
        <v>0</v>
      </c>
      <c r="J23" s="59">
        <f t="shared" ref="J23:J27" si="13">G23*3.04%</f>
        <v>608</v>
      </c>
      <c r="K23" s="59">
        <v>125</v>
      </c>
      <c r="L23" s="60">
        <f t="shared" si="2"/>
        <v>1307</v>
      </c>
      <c r="M23" s="60">
        <f t="shared" si="3"/>
        <v>18693</v>
      </c>
      <c r="N23" s="45" t="s">
        <v>14</v>
      </c>
    </row>
    <row r="24" spans="1:14" s="51" customFormat="1" ht="34.5" customHeight="1" x14ac:dyDescent="0.3">
      <c r="A24" s="45">
        <v>16</v>
      </c>
      <c r="B24" s="46" t="s">
        <v>44</v>
      </c>
      <c r="C24" s="46" t="s">
        <v>45</v>
      </c>
      <c r="D24" s="47" t="s">
        <v>81</v>
      </c>
      <c r="E24" s="46" t="s">
        <v>32</v>
      </c>
      <c r="F24" s="59">
        <v>25000</v>
      </c>
      <c r="G24" s="59">
        <v>25000</v>
      </c>
      <c r="H24" s="59">
        <f t="shared" si="12"/>
        <v>717.5</v>
      </c>
      <c r="I24" s="66">
        <v>0</v>
      </c>
      <c r="J24" s="59">
        <f t="shared" si="13"/>
        <v>760</v>
      </c>
      <c r="K24" s="59">
        <v>125</v>
      </c>
      <c r="L24" s="60">
        <f t="shared" si="2"/>
        <v>1602.5</v>
      </c>
      <c r="M24" s="60">
        <f t="shared" si="3"/>
        <v>23397.5</v>
      </c>
      <c r="N24" s="45" t="s">
        <v>12</v>
      </c>
    </row>
    <row r="25" spans="1:14" s="51" customFormat="1" ht="34.5" customHeight="1" x14ac:dyDescent="0.3">
      <c r="A25" s="45">
        <v>17</v>
      </c>
      <c r="B25" s="46" t="s">
        <v>46</v>
      </c>
      <c r="C25" s="46" t="s">
        <v>47</v>
      </c>
      <c r="D25" s="47" t="s">
        <v>81</v>
      </c>
      <c r="E25" s="46" t="s">
        <v>13</v>
      </c>
      <c r="F25" s="59">
        <v>23000</v>
      </c>
      <c r="G25" s="59">
        <v>23000</v>
      </c>
      <c r="H25" s="59">
        <f t="shared" si="12"/>
        <v>660.1</v>
      </c>
      <c r="I25" s="66">
        <v>0</v>
      </c>
      <c r="J25" s="59">
        <f t="shared" si="13"/>
        <v>699.2</v>
      </c>
      <c r="K25" s="59">
        <v>125</v>
      </c>
      <c r="L25" s="60">
        <f t="shared" si="2"/>
        <v>1484.3000000000002</v>
      </c>
      <c r="M25" s="60">
        <f t="shared" si="3"/>
        <v>21515.7</v>
      </c>
      <c r="N25" s="45" t="s">
        <v>12</v>
      </c>
    </row>
    <row r="26" spans="1:14" s="51" customFormat="1" ht="34.5" customHeight="1" x14ac:dyDescent="0.3">
      <c r="A26" s="45">
        <v>18</v>
      </c>
      <c r="B26" s="47" t="s">
        <v>18</v>
      </c>
      <c r="C26" s="47" t="s">
        <v>19</v>
      </c>
      <c r="D26" s="47" t="s">
        <v>20</v>
      </c>
      <c r="E26" s="46" t="s">
        <v>11</v>
      </c>
      <c r="F26" s="59">
        <v>95000</v>
      </c>
      <c r="G26" s="59">
        <v>95000</v>
      </c>
      <c r="H26" s="59">
        <f t="shared" si="12"/>
        <v>2726.5</v>
      </c>
      <c r="I26" s="66">
        <v>10534.88</v>
      </c>
      <c r="J26" s="59">
        <f t="shared" si="13"/>
        <v>2888</v>
      </c>
      <c r="K26" s="59">
        <v>1702.45</v>
      </c>
      <c r="L26" s="60">
        <f t="shared" si="2"/>
        <v>17851.829999999998</v>
      </c>
      <c r="M26" s="60">
        <f t="shared" si="3"/>
        <v>77148.17</v>
      </c>
      <c r="N26" s="45" t="s">
        <v>14</v>
      </c>
    </row>
    <row r="27" spans="1:14" s="51" customFormat="1" ht="34.5" customHeight="1" x14ac:dyDescent="0.3">
      <c r="A27" s="45">
        <v>19</v>
      </c>
      <c r="B27" s="47" t="s">
        <v>21</v>
      </c>
      <c r="C27" s="47" t="s">
        <v>22</v>
      </c>
      <c r="D27" s="47" t="s">
        <v>20</v>
      </c>
      <c r="E27" s="46" t="s">
        <v>11</v>
      </c>
      <c r="F27" s="59">
        <v>65000</v>
      </c>
      <c r="G27" s="59">
        <v>65000</v>
      </c>
      <c r="H27" s="59">
        <f t="shared" si="12"/>
        <v>1865.5</v>
      </c>
      <c r="I27" s="66">
        <v>4427.58</v>
      </c>
      <c r="J27" s="59">
        <f t="shared" si="13"/>
        <v>1976</v>
      </c>
      <c r="K27" s="59">
        <v>125</v>
      </c>
      <c r="L27" s="60">
        <f t="shared" si="2"/>
        <v>8394.08</v>
      </c>
      <c r="M27" s="60">
        <f t="shared" si="3"/>
        <v>56605.919999999998</v>
      </c>
      <c r="N27" s="45" t="s">
        <v>14</v>
      </c>
    </row>
    <row r="28" spans="1:14" s="51" customFormat="1" ht="34.5" customHeight="1" x14ac:dyDescent="0.3">
      <c r="A28" s="45">
        <v>20</v>
      </c>
      <c r="B28" s="47" t="s">
        <v>23</v>
      </c>
      <c r="C28" s="46" t="s">
        <v>109</v>
      </c>
      <c r="D28" s="47" t="s">
        <v>79</v>
      </c>
      <c r="E28" s="46" t="s">
        <v>11</v>
      </c>
      <c r="F28" s="59">
        <v>60000</v>
      </c>
      <c r="G28" s="59">
        <v>60000</v>
      </c>
      <c r="H28" s="59">
        <f t="shared" si="0"/>
        <v>1722</v>
      </c>
      <c r="I28" s="67">
        <v>3486.68</v>
      </c>
      <c r="J28" s="59">
        <f t="shared" si="1"/>
        <v>1824</v>
      </c>
      <c r="K28" s="59">
        <v>125</v>
      </c>
      <c r="L28" s="60">
        <f t="shared" si="2"/>
        <v>7157.68</v>
      </c>
      <c r="M28" s="60">
        <f t="shared" si="3"/>
        <v>52842.32</v>
      </c>
      <c r="N28" s="45" t="s">
        <v>12</v>
      </c>
    </row>
    <row r="29" spans="1:14" s="51" customFormat="1" ht="34.5" customHeight="1" x14ac:dyDescent="0.3">
      <c r="A29" s="45">
        <v>21</v>
      </c>
      <c r="B29" s="47" t="s">
        <v>77</v>
      </c>
      <c r="C29" s="47" t="s">
        <v>103</v>
      </c>
      <c r="D29" s="47" t="s">
        <v>79</v>
      </c>
      <c r="E29" s="46" t="s">
        <v>11</v>
      </c>
      <c r="F29" s="59">
        <v>35000</v>
      </c>
      <c r="G29" s="59">
        <v>35000</v>
      </c>
      <c r="H29" s="59">
        <v>1004.5</v>
      </c>
      <c r="I29" s="66">
        <v>0</v>
      </c>
      <c r="J29" s="59">
        <v>1064</v>
      </c>
      <c r="K29" s="59">
        <v>125</v>
      </c>
      <c r="L29" s="60">
        <f t="shared" ref="L29" si="14">H29+I29+J29+K29</f>
        <v>2193.5</v>
      </c>
      <c r="M29" s="60">
        <f t="shared" ref="M29" si="15">G29-L29</f>
        <v>32806.5</v>
      </c>
      <c r="N29" s="45" t="s">
        <v>14</v>
      </c>
    </row>
    <row r="30" spans="1:14" s="51" customFormat="1" ht="34.5" customHeight="1" x14ac:dyDescent="0.3">
      <c r="A30" s="45">
        <v>22</v>
      </c>
      <c r="B30" s="47" t="s">
        <v>25</v>
      </c>
      <c r="C30" s="47" t="s">
        <v>26</v>
      </c>
      <c r="D30" s="47" t="s">
        <v>80</v>
      </c>
      <c r="E30" s="47" t="s">
        <v>17</v>
      </c>
      <c r="F30" s="59">
        <v>90000</v>
      </c>
      <c r="G30" s="59">
        <v>90000</v>
      </c>
      <c r="H30" s="59">
        <f t="shared" ref="H30:H31" si="16">G30*2.87%</f>
        <v>2583</v>
      </c>
      <c r="I30" s="66">
        <v>9753.1200000000008</v>
      </c>
      <c r="J30" s="59">
        <f t="shared" ref="J30:J31" si="17">G30*3.04%</f>
        <v>2736</v>
      </c>
      <c r="K30" s="61">
        <v>2558.35</v>
      </c>
      <c r="L30" s="60">
        <f t="shared" si="2"/>
        <v>17630.47</v>
      </c>
      <c r="M30" s="60">
        <f t="shared" si="3"/>
        <v>72369.53</v>
      </c>
      <c r="N30" s="45" t="s">
        <v>14</v>
      </c>
    </row>
    <row r="31" spans="1:14" s="51" customFormat="1" ht="33.75" customHeight="1" x14ac:dyDescent="0.3">
      <c r="A31" s="45">
        <v>23</v>
      </c>
      <c r="B31" s="46" t="s">
        <v>27</v>
      </c>
      <c r="C31" s="46" t="s">
        <v>104</v>
      </c>
      <c r="D31" s="47" t="s">
        <v>80</v>
      </c>
      <c r="E31" s="46" t="s">
        <v>11</v>
      </c>
      <c r="F31" s="59">
        <v>50000</v>
      </c>
      <c r="G31" s="59">
        <v>50000</v>
      </c>
      <c r="H31" s="59">
        <f t="shared" si="16"/>
        <v>1435</v>
      </c>
      <c r="I31" s="67">
        <v>1854</v>
      </c>
      <c r="J31" s="59">
        <f t="shared" si="17"/>
        <v>1520</v>
      </c>
      <c r="K31" s="59">
        <v>125</v>
      </c>
      <c r="L31" s="60">
        <f t="shared" si="2"/>
        <v>4934</v>
      </c>
      <c r="M31" s="60">
        <f t="shared" si="3"/>
        <v>45066</v>
      </c>
      <c r="N31" s="45" t="s">
        <v>14</v>
      </c>
    </row>
    <row r="32" spans="1:14" s="51" customFormat="1" ht="34.5" customHeight="1" x14ac:dyDescent="0.3">
      <c r="A32" s="45">
        <v>24</v>
      </c>
      <c r="B32" s="46" t="s">
        <v>60</v>
      </c>
      <c r="C32" s="47" t="s">
        <v>111</v>
      </c>
      <c r="D32" s="46" t="s">
        <v>39</v>
      </c>
      <c r="E32" s="46" t="s">
        <v>11</v>
      </c>
      <c r="F32" s="59">
        <v>85000</v>
      </c>
      <c r="G32" s="59">
        <v>85000</v>
      </c>
      <c r="H32" s="59">
        <v>2439.5</v>
      </c>
      <c r="I32" s="66">
        <v>8576.99</v>
      </c>
      <c r="J32" s="59">
        <v>2584</v>
      </c>
      <c r="K32" s="59">
        <v>125</v>
      </c>
      <c r="L32" s="60">
        <f t="shared" si="2"/>
        <v>13725.49</v>
      </c>
      <c r="M32" s="60">
        <f t="shared" si="3"/>
        <v>71274.509999999995</v>
      </c>
      <c r="N32" s="45" t="s">
        <v>12</v>
      </c>
    </row>
    <row r="33" spans="1:14" s="51" customFormat="1" ht="34.5" customHeight="1" x14ac:dyDescent="0.3">
      <c r="A33" s="45">
        <v>25</v>
      </c>
      <c r="B33" s="47" t="s">
        <v>78</v>
      </c>
      <c r="C33" s="46" t="s">
        <v>38</v>
      </c>
      <c r="D33" s="46" t="s">
        <v>39</v>
      </c>
      <c r="E33" s="46" t="s">
        <v>11</v>
      </c>
      <c r="F33" s="59">
        <v>35000</v>
      </c>
      <c r="G33" s="59">
        <v>35000</v>
      </c>
      <c r="H33" s="59">
        <v>1004.5</v>
      </c>
      <c r="I33" s="66">
        <v>0</v>
      </c>
      <c r="J33" s="59">
        <v>1064</v>
      </c>
      <c r="K33" s="59">
        <v>125</v>
      </c>
      <c r="L33" s="60">
        <f t="shared" si="2"/>
        <v>2193.5</v>
      </c>
      <c r="M33" s="60">
        <f t="shared" si="3"/>
        <v>32806.5</v>
      </c>
      <c r="N33" s="45" t="s">
        <v>14</v>
      </c>
    </row>
    <row r="34" spans="1:14" s="51" customFormat="1" ht="34.5" customHeight="1" x14ac:dyDescent="0.3">
      <c r="A34" s="45">
        <v>26</v>
      </c>
      <c r="B34" s="47" t="s">
        <v>64</v>
      </c>
      <c r="C34" s="47" t="s">
        <v>105</v>
      </c>
      <c r="D34" s="46" t="s">
        <v>39</v>
      </c>
      <c r="E34" s="46" t="s">
        <v>11</v>
      </c>
      <c r="F34" s="59">
        <v>105000</v>
      </c>
      <c r="G34" s="59">
        <v>105000</v>
      </c>
      <c r="H34" s="59">
        <f t="shared" ref="H34" si="18">G34*2.87%</f>
        <v>3013.5</v>
      </c>
      <c r="I34" s="68">
        <v>13281.49</v>
      </c>
      <c r="J34" s="59">
        <f t="shared" ref="J34:J35" si="19">G34*3.04%</f>
        <v>3192</v>
      </c>
      <c r="K34" s="61">
        <v>125</v>
      </c>
      <c r="L34" s="60">
        <f t="shared" si="2"/>
        <v>19611.989999999998</v>
      </c>
      <c r="M34" s="60">
        <f t="shared" si="3"/>
        <v>85388.010000000009</v>
      </c>
      <c r="N34" s="45" t="s">
        <v>12</v>
      </c>
    </row>
    <row r="35" spans="1:14" s="51" customFormat="1" ht="34.5" customHeight="1" x14ac:dyDescent="0.3">
      <c r="A35" s="45">
        <v>27</v>
      </c>
      <c r="B35" s="46" t="s">
        <v>56</v>
      </c>
      <c r="C35" s="46" t="s">
        <v>112</v>
      </c>
      <c r="D35" s="47" t="s">
        <v>86</v>
      </c>
      <c r="E35" s="46" t="s">
        <v>11</v>
      </c>
      <c r="F35" s="59">
        <v>60000</v>
      </c>
      <c r="G35" s="59">
        <v>60000</v>
      </c>
      <c r="H35" s="59">
        <f>G35*2.87%</f>
        <v>1722</v>
      </c>
      <c r="I35" s="67">
        <v>3486.68</v>
      </c>
      <c r="J35" s="59">
        <f t="shared" si="19"/>
        <v>1824</v>
      </c>
      <c r="K35" s="59">
        <v>125</v>
      </c>
      <c r="L35" s="60">
        <f t="shared" si="2"/>
        <v>7157.68</v>
      </c>
      <c r="M35" s="60">
        <f t="shared" si="3"/>
        <v>52842.32</v>
      </c>
      <c r="N35" s="45" t="s">
        <v>12</v>
      </c>
    </row>
    <row r="36" spans="1:14" s="51" customFormat="1" ht="34.5" customHeight="1" x14ac:dyDescent="0.3">
      <c r="A36" s="45">
        <v>28</v>
      </c>
      <c r="B36" s="46" t="s">
        <v>62</v>
      </c>
      <c r="C36" s="47" t="s">
        <v>107</v>
      </c>
      <c r="D36" s="47" t="s">
        <v>86</v>
      </c>
      <c r="E36" s="46" t="s">
        <v>11</v>
      </c>
      <c r="F36" s="59">
        <v>65000</v>
      </c>
      <c r="G36" s="59">
        <v>65000</v>
      </c>
      <c r="H36" s="59">
        <v>1865.5</v>
      </c>
      <c r="I36" s="66">
        <v>4427.58</v>
      </c>
      <c r="J36" s="59">
        <v>1976</v>
      </c>
      <c r="K36" s="59">
        <v>125</v>
      </c>
      <c r="L36" s="60">
        <f t="shared" si="2"/>
        <v>8394.08</v>
      </c>
      <c r="M36" s="60">
        <f t="shared" si="3"/>
        <v>56605.919999999998</v>
      </c>
      <c r="N36" s="45" t="s">
        <v>14</v>
      </c>
    </row>
    <row r="37" spans="1:14" s="51" customFormat="1" ht="34.5" customHeight="1" x14ac:dyDescent="0.3">
      <c r="A37" s="45">
        <v>29</v>
      </c>
      <c r="B37" s="47" t="s">
        <v>66</v>
      </c>
      <c r="C37" s="47" t="s">
        <v>106</v>
      </c>
      <c r="D37" s="47" t="s">
        <v>86</v>
      </c>
      <c r="E37" s="47" t="s">
        <v>17</v>
      </c>
      <c r="F37" s="59">
        <v>105000</v>
      </c>
      <c r="G37" s="59">
        <v>105000</v>
      </c>
      <c r="H37" s="59">
        <f t="shared" ref="H37" si="20">G37*2.87%</f>
        <v>3013.5</v>
      </c>
      <c r="I37" s="66">
        <v>12492.77</v>
      </c>
      <c r="J37" s="59">
        <f t="shared" ref="J37" si="21">G37*3.04%</f>
        <v>3192</v>
      </c>
      <c r="K37" s="59">
        <v>3279.9</v>
      </c>
      <c r="L37" s="60">
        <f t="shared" si="2"/>
        <v>21978.170000000002</v>
      </c>
      <c r="M37" s="60">
        <f t="shared" si="3"/>
        <v>83021.83</v>
      </c>
      <c r="N37" s="45" t="s">
        <v>14</v>
      </c>
    </row>
    <row r="38" spans="1:14" s="51" customFormat="1" ht="48" customHeight="1" x14ac:dyDescent="0.3">
      <c r="A38" s="45">
        <v>30</v>
      </c>
      <c r="B38" s="46" t="s">
        <v>58</v>
      </c>
      <c r="C38" s="47" t="s">
        <v>108</v>
      </c>
      <c r="D38" s="47" t="s">
        <v>87</v>
      </c>
      <c r="E38" s="46" t="s">
        <v>11</v>
      </c>
      <c r="F38" s="59">
        <v>60000</v>
      </c>
      <c r="G38" s="59">
        <v>60000</v>
      </c>
      <c r="H38" s="59">
        <f t="shared" si="0"/>
        <v>1722</v>
      </c>
      <c r="I38" s="66">
        <v>3486.68</v>
      </c>
      <c r="J38" s="59">
        <f t="shared" si="1"/>
        <v>1824</v>
      </c>
      <c r="K38" s="59">
        <v>125</v>
      </c>
      <c r="L38" s="60">
        <f t="shared" si="2"/>
        <v>7157.68</v>
      </c>
      <c r="M38" s="60">
        <f t="shared" si="3"/>
        <v>52842.32</v>
      </c>
      <c r="N38" s="45" t="s">
        <v>12</v>
      </c>
    </row>
    <row r="39" spans="1:14" s="51" customFormat="1" ht="47.25" customHeight="1" x14ac:dyDescent="0.3">
      <c r="A39" s="45">
        <v>31</v>
      </c>
      <c r="B39" s="47" t="s">
        <v>68</v>
      </c>
      <c r="C39" s="47" t="s">
        <v>69</v>
      </c>
      <c r="D39" s="47" t="s">
        <v>87</v>
      </c>
      <c r="E39" s="46" t="s">
        <v>11</v>
      </c>
      <c r="F39" s="59">
        <v>105000</v>
      </c>
      <c r="G39" s="59">
        <v>105000</v>
      </c>
      <c r="H39" s="59">
        <f t="shared" si="0"/>
        <v>3013.5</v>
      </c>
      <c r="I39" s="66">
        <v>13281.49</v>
      </c>
      <c r="J39" s="59">
        <f t="shared" si="1"/>
        <v>3192</v>
      </c>
      <c r="K39" s="62">
        <v>2478.35</v>
      </c>
      <c r="L39" s="60">
        <f t="shared" si="2"/>
        <v>21965.339999999997</v>
      </c>
      <c r="M39" s="60">
        <f t="shared" si="3"/>
        <v>83034.66</v>
      </c>
      <c r="N39" s="45" t="s">
        <v>12</v>
      </c>
    </row>
    <row r="40" spans="1:14" s="12" customFormat="1" ht="30" customHeight="1" thickBot="1" x14ac:dyDescent="0.4">
      <c r="A40" s="52"/>
      <c r="B40" s="53"/>
      <c r="C40" s="53"/>
      <c r="D40" s="42" t="s">
        <v>101</v>
      </c>
      <c r="E40" s="43"/>
      <c r="F40" s="48">
        <f t="shared" ref="F40:M40" si="22">SUM(F9:F39)</f>
        <v>1884200</v>
      </c>
      <c r="G40" s="49">
        <f t="shared" si="22"/>
        <v>1884200</v>
      </c>
      <c r="H40" s="49">
        <f t="shared" si="22"/>
        <v>54076.54</v>
      </c>
      <c r="I40" s="50">
        <f t="shared" si="22"/>
        <v>162073.61999999997</v>
      </c>
      <c r="J40" s="49">
        <f t="shared" si="22"/>
        <v>55517.090000000011</v>
      </c>
      <c r="K40" s="49">
        <f t="shared" si="22"/>
        <v>19703.849999999999</v>
      </c>
      <c r="L40" s="49">
        <f t="shared" si="22"/>
        <v>291371.09999999998</v>
      </c>
      <c r="M40" s="49">
        <f t="shared" si="22"/>
        <v>1592828.9000000001</v>
      </c>
      <c r="N40" s="39"/>
    </row>
    <row r="41" spans="1:14" ht="31.2" customHeight="1" thickTop="1" x14ac:dyDescent="0.3">
      <c r="A41" s="3"/>
      <c r="B41" s="7"/>
      <c r="C41" s="3"/>
      <c r="D41" s="7"/>
      <c r="E41" s="7"/>
      <c r="F41" s="55"/>
      <c r="G41" s="56"/>
      <c r="H41" s="56"/>
      <c r="I41" s="57"/>
      <c r="J41" s="56"/>
      <c r="K41" s="56"/>
      <c r="L41" s="56"/>
      <c r="M41" s="56"/>
      <c r="N41" s="3"/>
    </row>
    <row r="42" spans="1:14" ht="31.2" customHeight="1" x14ac:dyDescent="0.3">
      <c r="A42" s="3"/>
      <c r="B42" s="7"/>
      <c r="C42" s="3"/>
      <c r="D42" s="7"/>
      <c r="E42" s="7"/>
      <c r="F42" s="30"/>
      <c r="G42" s="30"/>
      <c r="H42" s="30"/>
      <c r="J42" s="30"/>
      <c r="K42" s="30"/>
      <c r="L42" s="30"/>
      <c r="M42" s="30"/>
      <c r="N42" s="30"/>
    </row>
    <row r="43" spans="1:14" x14ac:dyDescent="0.3">
      <c r="F43" s="63"/>
      <c r="G43" s="30"/>
      <c r="H43" s="30"/>
      <c r="J43" s="30"/>
      <c r="N43" s="63"/>
    </row>
    <row r="44" spans="1:14" x14ac:dyDescent="0.3">
      <c r="F44" s="30"/>
      <c r="G44" s="63"/>
      <c r="H44" s="63"/>
      <c r="I44" s="63"/>
      <c r="J44" s="63"/>
      <c r="K44" s="29"/>
      <c r="L44" s="29"/>
      <c r="M44" s="29"/>
      <c r="N44" s="30"/>
    </row>
    <row r="45" spans="1:14" x14ac:dyDescent="0.3">
      <c r="F45" s="29"/>
      <c r="G45" s="63"/>
      <c r="H45" s="63"/>
      <c r="I45" s="63"/>
      <c r="J45" s="63"/>
      <c r="N45" s="29"/>
    </row>
    <row r="46" spans="1:14" ht="22.5" customHeight="1" x14ac:dyDescent="0.3">
      <c r="B46" s="44"/>
      <c r="C46" s="28"/>
      <c r="F46" s="13"/>
      <c r="G46" s="13"/>
      <c r="H46" s="13"/>
      <c r="J46" s="13"/>
      <c r="K46" s="13"/>
      <c r="L46" s="13"/>
      <c r="N46" s="12"/>
    </row>
    <row r="47" spans="1:14" s="9" customFormat="1" ht="22.5" customHeight="1" x14ac:dyDescent="0.35">
      <c r="A47" s="8"/>
      <c r="B47" s="72" t="s">
        <v>89</v>
      </c>
      <c r="C47" s="72"/>
      <c r="E47"/>
      <c r="F47" s="29"/>
      <c r="G47"/>
      <c r="H47"/>
      <c r="I47" s="30"/>
      <c r="J47"/>
      <c r="K47" t="s">
        <v>120</v>
      </c>
      <c r="L47" s="29"/>
      <c r="M47"/>
      <c r="N47" s="29"/>
    </row>
    <row r="48" spans="1:14" s="9" customFormat="1" ht="16.5" customHeight="1" x14ac:dyDescent="0.35">
      <c r="A48" s="8"/>
      <c r="B48" s="73" t="s">
        <v>88</v>
      </c>
      <c r="C48" s="73"/>
      <c r="F48" s="14"/>
      <c r="G48" s="14"/>
      <c r="H48"/>
      <c r="I48" s="30"/>
      <c r="J48"/>
      <c r="K48"/>
      <c r="L48"/>
      <c r="M48" s="15"/>
      <c r="N48" s="8"/>
    </row>
    <row r="49" spans="6:14" x14ac:dyDescent="0.3">
      <c r="F49" s="13"/>
      <c r="G49" s="13"/>
      <c r="H49" s="13"/>
      <c r="J49" s="13"/>
      <c r="K49" s="13"/>
      <c r="L49" s="13"/>
      <c r="M49" s="13"/>
      <c r="N49" s="12"/>
    </row>
  </sheetData>
  <mergeCells count="4">
    <mergeCell ref="A2:N2"/>
    <mergeCell ref="B47:C47"/>
    <mergeCell ref="B48:C48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topLeftCell="A18" zoomScaleNormal="100" workbookViewId="0">
      <selection activeCell="F38" sqref="F38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7" x14ac:dyDescent="0.3">
      <c r="A1" s="12"/>
      <c r="B1" s="12"/>
      <c r="C1" s="16"/>
      <c r="D1" s="12"/>
      <c r="E1" s="12"/>
      <c r="F1" s="12"/>
      <c r="G1" s="12"/>
    </row>
    <row r="2" spans="1:7" x14ac:dyDescent="0.3">
      <c r="A2" s="12"/>
      <c r="B2" s="12"/>
      <c r="C2" s="16"/>
      <c r="D2" s="12"/>
      <c r="E2" s="12"/>
      <c r="F2" s="12"/>
      <c r="G2" s="12"/>
    </row>
    <row r="3" spans="1:7" x14ac:dyDescent="0.3">
      <c r="A3" s="12"/>
      <c r="B3" s="12"/>
      <c r="C3" s="16"/>
      <c r="D3" s="12"/>
      <c r="E3" s="12"/>
      <c r="F3" s="12"/>
      <c r="G3" s="12"/>
    </row>
    <row r="4" spans="1:7" x14ac:dyDescent="0.3">
      <c r="A4" s="12"/>
      <c r="B4" s="12"/>
      <c r="C4" s="16"/>
      <c r="D4" s="12"/>
      <c r="E4" s="12"/>
      <c r="F4" s="12"/>
      <c r="G4" s="12"/>
    </row>
    <row r="5" spans="1:7" s="1" customFormat="1" ht="15.6" x14ac:dyDescent="0.3">
      <c r="A5" s="2"/>
      <c r="B5" s="2"/>
      <c r="C5" s="17"/>
      <c r="D5" s="2"/>
      <c r="E5" s="2"/>
      <c r="F5" s="2"/>
      <c r="G5" s="2"/>
    </row>
    <row r="6" spans="1:7" s="1" customFormat="1" ht="15.6" x14ac:dyDescent="0.3">
      <c r="A6" s="2"/>
      <c r="B6" s="2"/>
      <c r="C6" s="17"/>
      <c r="D6" s="2"/>
      <c r="E6" s="2"/>
      <c r="F6" s="2"/>
      <c r="G6" s="2"/>
    </row>
    <row r="7" spans="1:7" s="1" customFormat="1" ht="15.75" customHeight="1" x14ac:dyDescent="0.3">
      <c r="A7" s="2"/>
      <c r="B7" s="75" t="s">
        <v>0</v>
      </c>
      <c r="C7" s="75"/>
      <c r="D7" s="75"/>
      <c r="E7" s="75"/>
      <c r="F7" s="75"/>
      <c r="G7" s="2"/>
    </row>
    <row r="8" spans="1:7" s="1" customFormat="1" ht="19.5" customHeight="1" x14ac:dyDescent="0.3">
      <c r="A8" s="2"/>
      <c r="B8" s="75"/>
      <c r="C8" s="75"/>
      <c r="D8" s="75"/>
      <c r="E8" s="75"/>
      <c r="F8" s="75"/>
      <c r="G8" s="2"/>
    </row>
    <row r="9" spans="1:7" s="1" customFormat="1" ht="15.6" x14ac:dyDescent="0.3">
      <c r="A9" s="2"/>
      <c r="B9" s="3"/>
      <c r="C9" s="4"/>
      <c r="D9" s="3"/>
      <c r="E9" s="3"/>
      <c r="F9" s="3"/>
      <c r="G9" s="3"/>
    </row>
    <row r="10" spans="1:7" s="1" customFormat="1" ht="15.6" x14ac:dyDescent="0.3">
      <c r="A10" s="2"/>
      <c r="B10" s="76" t="s">
        <v>114</v>
      </c>
      <c r="C10" s="76"/>
      <c r="D10" s="76"/>
      <c r="E10" s="76"/>
      <c r="F10" s="76"/>
      <c r="G10" s="2"/>
    </row>
    <row r="11" spans="1:7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71</v>
      </c>
      <c r="E11" s="18" t="s">
        <v>4</v>
      </c>
      <c r="F11" s="18" t="s">
        <v>72</v>
      </c>
      <c r="G11" s="18" t="s">
        <v>73</v>
      </c>
    </row>
    <row r="12" spans="1:7" s="21" customFormat="1" ht="18" customHeight="1" x14ac:dyDescent="0.3">
      <c r="A12" s="32">
        <v>1</v>
      </c>
      <c r="B12" s="33" t="s">
        <v>8</v>
      </c>
      <c r="C12" s="34" t="s">
        <v>9</v>
      </c>
      <c r="D12" s="35" t="s">
        <v>10</v>
      </c>
      <c r="E12" s="35" t="s">
        <v>11</v>
      </c>
      <c r="F12" s="36">
        <v>245000</v>
      </c>
      <c r="G12" s="22" t="s">
        <v>12</v>
      </c>
    </row>
    <row r="13" spans="1:7" s="21" customFormat="1" ht="18" customHeight="1" x14ac:dyDescent="0.3">
      <c r="A13" s="32">
        <v>2</v>
      </c>
      <c r="B13" s="35" t="s">
        <v>15</v>
      </c>
      <c r="C13" s="33" t="s">
        <v>83</v>
      </c>
      <c r="D13" s="35" t="s">
        <v>10</v>
      </c>
      <c r="E13" s="35" t="s">
        <v>13</v>
      </c>
      <c r="F13" s="36">
        <v>60000</v>
      </c>
      <c r="G13" s="22" t="s">
        <v>14</v>
      </c>
    </row>
    <row r="14" spans="1:7" s="21" customFormat="1" ht="18" customHeight="1" x14ac:dyDescent="0.3">
      <c r="A14" s="32">
        <v>3</v>
      </c>
      <c r="B14" s="33" t="s">
        <v>82</v>
      </c>
      <c r="C14" s="33" t="s">
        <v>83</v>
      </c>
      <c r="D14" s="33" t="s">
        <v>84</v>
      </c>
      <c r="E14" s="21" t="s">
        <v>13</v>
      </c>
      <c r="F14" s="36">
        <v>60000</v>
      </c>
      <c r="G14" s="22" t="s">
        <v>14</v>
      </c>
    </row>
    <row r="15" spans="1:7" s="21" customFormat="1" ht="31.2" x14ac:dyDescent="0.3">
      <c r="A15" s="32">
        <v>4</v>
      </c>
      <c r="B15" s="70" t="s">
        <v>16</v>
      </c>
      <c r="C15" s="70" t="s">
        <v>117</v>
      </c>
      <c r="D15" s="69" t="s">
        <v>118</v>
      </c>
      <c r="E15" s="33" t="s">
        <v>17</v>
      </c>
      <c r="F15" s="36">
        <v>80000</v>
      </c>
      <c r="G15" s="22" t="s">
        <v>14</v>
      </c>
    </row>
    <row r="16" spans="1:7" s="21" customFormat="1" ht="18" customHeight="1" x14ac:dyDescent="0.3">
      <c r="A16" s="32">
        <v>5</v>
      </c>
      <c r="B16" s="33" t="s">
        <v>34</v>
      </c>
      <c r="C16" s="35" t="s">
        <v>35</v>
      </c>
      <c r="D16" s="33" t="s">
        <v>31</v>
      </c>
      <c r="E16" s="33" t="s">
        <v>17</v>
      </c>
      <c r="F16" s="38">
        <v>60000</v>
      </c>
      <c r="G16" s="22" t="s">
        <v>14</v>
      </c>
    </row>
    <row r="17" spans="1:7" s="21" customFormat="1" ht="18" customHeight="1" x14ac:dyDescent="0.3">
      <c r="A17" s="32">
        <v>6</v>
      </c>
      <c r="B17" s="35" t="s">
        <v>40</v>
      </c>
      <c r="C17" s="33" t="s">
        <v>41</v>
      </c>
      <c r="D17" s="33" t="s">
        <v>31</v>
      </c>
      <c r="E17" s="35" t="s">
        <v>32</v>
      </c>
      <c r="F17" s="38">
        <v>18700</v>
      </c>
      <c r="G17" s="22" t="s">
        <v>14</v>
      </c>
    </row>
    <row r="18" spans="1:7" s="21" customFormat="1" ht="18" customHeight="1" x14ac:dyDescent="0.3">
      <c r="A18" s="32">
        <v>7</v>
      </c>
      <c r="B18" s="33" t="s">
        <v>48</v>
      </c>
      <c r="C18" s="33" t="s">
        <v>49</v>
      </c>
      <c r="D18" s="33" t="s">
        <v>31</v>
      </c>
      <c r="E18" s="35" t="s">
        <v>50</v>
      </c>
      <c r="F18" s="38">
        <v>30000</v>
      </c>
      <c r="G18" s="22" t="s">
        <v>12</v>
      </c>
    </row>
    <row r="19" spans="1:7" s="21" customFormat="1" ht="18" customHeight="1" x14ac:dyDescent="0.3">
      <c r="A19" s="32">
        <v>8</v>
      </c>
      <c r="B19" s="33" t="s">
        <v>113</v>
      </c>
      <c r="C19" s="33" t="s">
        <v>74</v>
      </c>
      <c r="D19" s="33" t="s">
        <v>31</v>
      </c>
      <c r="E19" s="35" t="s">
        <v>11</v>
      </c>
      <c r="F19" s="38">
        <v>28500</v>
      </c>
      <c r="G19" s="31" t="s">
        <v>14</v>
      </c>
    </row>
    <row r="20" spans="1:7" s="21" customFormat="1" ht="18" customHeight="1" x14ac:dyDescent="0.3">
      <c r="A20" s="32">
        <v>9</v>
      </c>
      <c r="B20" s="33" t="s">
        <v>51</v>
      </c>
      <c r="C20" s="33" t="s">
        <v>52</v>
      </c>
      <c r="D20" s="33" t="s">
        <v>85</v>
      </c>
      <c r="E20" s="33" t="s">
        <v>17</v>
      </c>
      <c r="F20" s="38">
        <v>55000</v>
      </c>
      <c r="G20" s="31" t="s">
        <v>14</v>
      </c>
    </row>
    <row r="21" spans="1:7" s="21" customFormat="1" ht="18" customHeight="1" x14ac:dyDescent="0.3">
      <c r="A21" s="32">
        <v>10</v>
      </c>
      <c r="B21" s="35" t="s">
        <v>53</v>
      </c>
      <c r="C21" s="34" t="s">
        <v>54</v>
      </c>
      <c r="D21" s="35" t="s">
        <v>55</v>
      </c>
      <c r="E21" s="35" t="s">
        <v>11</v>
      </c>
      <c r="F21" s="38">
        <v>80000</v>
      </c>
      <c r="G21" s="31" t="s">
        <v>14</v>
      </c>
    </row>
    <row r="22" spans="1:7" s="21" customFormat="1" ht="18" customHeight="1" x14ac:dyDescent="0.3">
      <c r="A22" s="32">
        <v>11</v>
      </c>
      <c r="B22" s="35" t="s">
        <v>36</v>
      </c>
      <c r="C22" s="33" t="s">
        <v>37</v>
      </c>
      <c r="D22" s="33" t="s">
        <v>81</v>
      </c>
      <c r="E22" s="35" t="s">
        <v>32</v>
      </c>
      <c r="F22" s="38">
        <v>28500</v>
      </c>
      <c r="G22" s="31" t="s">
        <v>12</v>
      </c>
    </row>
    <row r="23" spans="1:7" s="21" customFormat="1" ht="18" customHeight="1" x14ac:dyDescent="0.3">
      <c r="A23" s="32">
        <v>12</v>
      </c>
      <c r="B23" s="35" t="s">
        <v>115</v>
      </c>
      <c r="C23" s="35" t="s">
        <v>30</v>
      </c>
      <c r="D23" s="33" t="s">
        <v>81</v>
      </c>
      <c r="E23" s="35" t="s">
        <v>32</v>
      </c>
      <c r="F23" s="38">
        <v>18500</v>
      </c>
      <c r="G23" s="31" t="s">
        <v>14</v>
      </c>
    </row>
    <row r="24" spans="1:7" s="21" customFormat="1" ht="18" customHeight="1" x14ac:dyDescent="0.3">
      <c r="A24" s="32">
        <v>12</v>
      </c>
      <c r="B24" s="35" t="s">
        <v>29</v>
      </c>
      <c r="C24" s="35" t="s">
        <v>30</v>
      </c>
      <c r="D24" s="33" t="s">
        <v>81</v>
      </c>
      <c r="E24" s="35" t="s">
        <v>32</v>
      </c>
      <c r="F24" s="38">
        <v>18500</v>
      </c>
      <c r="G24" s="31" t="s">
        <v>14</v>
      </c>
    </row>
    <row r="25" spans="1:7" s="21" customFormat="1" ht="18" customHeight="1" x14ac:dyDescent="0.3">
      <c r="A25" s="32">
        <v>13</v>
      </c>
      <c r="B25" s="35" t="s">
        <v>33</v>
      </c>
      <c r="C25" s="35" t="s">
        <v>30</v>
      </c>
      <c r="D25" s="33" t="s">
        <v>81</v>
      </c>
      <c r="E25" s="35" t="s">
        <v>32</v>
      </c>
      <c r="F25" s="38">
        <v>18500</v>
      </c>
      <c r="G25" s="31" t="s">
        <v>12</v>
      </c>
    </row>
    <row r="26" spans="1:7" s="21" customFormat="1" ht="18" customHeight="1" x14ac:dyDescent="0.3">
      <c r="A26" s="32">
        <v>14</v>
      </c>
      <c r="B26" s="35" t="s">
        <v>42</v>
      </c>
      <c r="C26" s="35" t="s">
        <v>43</v>
      </c>
      <c r="D26" s="33" t="s">
        <v>81</v>
      </c>
      <c r="E26" s="35" t="s">
        <v>32</v>
      </c>
      <c r="F26" s="38">
        <v>18500</v>
      </c>
      <c r="G26" s="31" t="s">
        <v>12</v>
      </c>
    </row>
    <row r="27" spans="1:7" s="21" customFormat="1" ht="18" customHeight="1" x14ac:dyDescent="0.3">
      <c r="A27" s="32">
        <v>15</v>
      </c>
      <c r="B27" s="35" t="s">
        <v>44</v>
      </c>
      <c r="C27" s="35" t="s">
        <v>45</v>
      </c>
      <c r="D27" s="33" t="s">
        <v>81</v>
      </c>
      <c r="E27" s="35" t="s">
        <v>32</v>
      </c>
      <c r="F27" s="38">
        <v>25000</v>
      </c>
      <c r="G27" s="31" t="s">
        <v>14</v>
      </c>
    </row>
    <row r="28" spans="1:7" s="21" customFormat="1" ht="18" customHeight="1" x14ac:dyDescent="0.3">
      <c r="A28" s="32">
        <v>16</v>
      </c>
      <c r="B28" s="35" t="s">
        <v>46</v>
      </c>
      <c r="C28" s="35" t="s">
        <v>47</v>
      </c>
      <c r="D28" s="33" t="s">
        <v>81</v>
      </c>
      <c r="E28" s="35" t="s">
        <v>13</v>
      </c>
      <c r="F28" s="38">
        <v>23000</v>
      </c>
      <c r="G28" s="31" t="s">
        <v>14</v>
      </c>
    </row>
    <row r="29" spans="1:7" s="21" customFormat="1" ht="18" customHeight="1" x14ac:dyDescent="0.3">
      <c r="A29" s="32">
        <v>17</v>
      </c>
      <c r="B29" s="33" t="s">
        <v>18</v>
      </c>
      <c r="C29" s="33" t="s">
        <v>19</v>
      </c>
      <c r="D29" s="33" t="s">
        <v>20</v>
      </c>
      <c r="E29" s="35" t="s">
        <v>11</v>
      </c>
      <c r="F29" s="36">
        <v>95000</v>
      </c>
      <c r="G29" s="31" t="s">
        <v>12</v>
      </c>
    </row>
    <row r="30" spans="1:7" s="21" customFormat="1" ht="18" customHeight="1" x14ac:dyDescent="0.3">
      <c r="A30" s="32">
        <v>18</v>
      </c>
      <c r="B30" s="33" t="s">
        <v>21</v>
      </c>
      <c r="C30" s="33" t="s">
        <v>22</v>
      </c>
      <c r="D30" s="33" t="s">
        <v>20</v>
      </c>
      <c r="E30" s="35" t="s">
        <v>11</v>
      </c>
      <c r="F30" s="38">
        <v>65000</v>
      </c>
      <c r="G30" s="31" t="s">
        <v>14</v>
      </c>
    </row>
    <row r="31" spans="1:7" s="21" customFormat="1" ht="18" customHeight="1" x14ac:dyDescent="0.3">
      <c r="A31" s="32">
        <v>19</v>
      </c>
      <c r="B31" s="33" t="s">
        <v>23</v>
      </c>
      <c r="C31" s="35" t="s">
        <v>24</v>
      </c>
      <c r="D31" s="33" t="s">
        <v>79</v>
      </c>
      <c r="E31" s="35" t="s">
        <v>11</v>
      </c>
      <c r="F31" s="38">
        <v>60000</v>
      </c>
      <c r="G31" s="31" t="s">
        <v>12</v>
      </c>
    </row>
    <row r="32" spans="1:7" s="21" customFormat="1" ht="18" customHeight="1" x14ac:dyDescent="0.3">
      <c r="A32" s="32">
        <v>8</v>
      </c>
      <c r="B32" s="33" t="s">
        <v>77</v>
      </c>
      <c r="C32" s="33" t="s">
        <v>74</v>
      </c>
      <c r="D32" s="33" t="s">
        <v>31</v>
      </c>
      <c r="E32" s="35" t="s">
        <v>11</v>
      </c>
      <c r="F32" s="38">
        <v>35000</v>
      </c>
      <c r="G32" s="31" t="s">
        <v>14</v>
      </c>
    </row>
    <row r="33" spans="1:7" s="21" customFormat="1" ht="18" customHeight="1" x14ac:dyDescent="0.3">
      <c r="A33" s="32">
        <v>20</v>
      </c>
      <c r="B33" s="33" t="s">
        <v>25</v>
      </c>
      <c r="C33" s="33" t="s">
        <v>26</v>
      </c>
      <c r="D33" s="33" t="s">
        <v>80</v>
      </c>
      <c r="E33" s="33" t="s">
        <v>17</v>
      </c>
      <c r="F33" s="38">
        <v>90000</v>
      </c>
      <c r="G33" s="31" t="s">
        <v>14</v>
      </c>
    </row>
    <row r="34" spans="1:7" s="21" customFormat="1" ht="18" customHeight="1" x14ac:dyDescent="0.3">
      <c r="A34" s="32">
        <v>21</v>
      </c>
      <c r="B34" s="35" t="s">
        <v>27</v>
      </c>
      <c r="C34" s="35" t="s">
        <v>28</v>
      </c>
      <c r="D34" s="33" t="s">
        <v>80</v>
      </c>
      <c r="E34" s="35" t="s">
        <v>11</v>
      </c>
      <c r="F34" s="38">
        <v>50000</v>
      </c>
      <c r="G34" s="31" t="s">
        <v>14</v>
      </c>
    </row>
    <row r="35" spans="1:7" s="21" customFormat="1" ht="18" customHeight="1" x14ac:dyDescent="0.3">
      <c r="A35" s="32">
        <v>22</v>
      </c>
      <c r="B35" s="35" t="s">
        <v>60</v>
      </c>
      <c r="C35" s="33" t="s">
        <v>61</v>
      </c>
      <c r="D35" s="35" t="s">
        <v>39</v>
      </c>
      <c r="E35" s="35" t="s">
        <v>11</v>
      </c>
      <c r="F35" s="38">
        <v>85000</v>
      </c>
      <c r="G35" s="31" t="s">
        <v>12</v>
      </c>
    </row>
    <row r="36" spans="1:7" s="21" customFormat="1" ht="18" customHeight="1" x14ac:dyDescent="0.3">
      <c r="A36" s="32">
        <v>23</v>
      </c>
      <c r="B36" s="32" t="s">
        <v>78</v>
      </c>
      <c r="C36" s="35" t="s">
        <v>38</v>
      </c>
      <c r="D36" s="35" t="s">
        <v>39</v>
      </c>
      <c r="E36" s="35" t="s">
        <v>11</v>
      </c>
      <c r="F36" s="38">
        <v>35000</v>
      </c>
      <c r="G36" s="31" t="s">
        <v>12</v>
      </c>
    </row>
    <row r="37" spans="1:7" s="21" customFormat="1" ht="18" customHeight="1" x14ac:dyDescent="0.3">
      <c r="A37" s="32">
        <v>24</v>
      </c>
      <c r="B37" s="33" t="s">
        <v>64</v>
      </c>
      <c r="C37" s="33" t="s">
        <v>65</v>
      </c>
      <c r="D37" s="35" t="s">
        <v>39</v>
      </c>
      <c r="E37" s="35" t="s">
        <v>11</v>
      </c>
      <c r="F37" s="38">
        <v>105000</v>
      </c>
      <c r="G37" s="31" t="s">
        <v>12</v>
      </c>
    </row>
    <row r="38" spans="1:7" s="21" customFormat="1" ht="18" customHeight="1" x14ac:dyDescent="0.3">
      <c r="A38" s="32">
        <v>25</v>
      </c>
      <c r="B38" s="35" t="s">
        <v>56</v>
      </c>
      <c r="C38" s="35" t="s">
        <v>57</v>
      </c>
      <c r="D38" s="33" t="s">
        <v>86</v>
      </c>
      <c r="E38" s="35" t="s">
        <v>11</v>
      </c>
      <c r="F38" s="38">
        <v>60000</v>
      </c>
      <c r="G38" s="31" t="s">
        <v>12</v>
      </c>
    </row>
    <row r="39" spans="1:7" s="21" customFormat="1" ht="18" customHeight="1" x14ac:dyDescent="0.3">
      <c r="A39" s="32">
        <v>26</v>
      </c>
      <c r="B39" s="35" t="s">
        <v>62</v>
      </c>
      <c r="C39" s="33" t="s">
        <v>63</v>
      </c>
      <c r="D39" s="33" t="s">
        <v>86</v>
      </c>
      <c r="E39" s="35" t="s">
        <v>11</v>
      </c>
      <c r="F39" s="38">
        <v>65000</v>
      </c>
      <c r="G39" s="31" t="s">
        <v>14</v>
      </c>
    </row>
    <row r="40" spans="1:7" s="21" customFormat="1" ht="18" customHeight="1" x14ac:dyDescent="0.3">
      <c r="A40" s="32">
        <v>27</v>
      </c>
      <c r="B40" s="33" t="s">
        <v>66</v>
      </c>
      <c r="C40" s="33" t="s">
        <v>67</v>
      </c>
      <c r="D40" s="33" t="s">
        <v>86</v>
      </c>
      <c r="E40" s="33" t="s">
        <v>17</v>
      </c>
      <c r="F40" s="38">
        <v>105000</v>
      </c>
      <c r="G40" s="31" t="s">
        <v>14</v>
      </c>
    </row>
    <row r="41" spans="1:7" s="21" customFormat="1" ht="18" customHeight="1" x14ac:dyDescent="0.3">
      <c r="A41" s="32">
        <v>28</v>
      </c>
      <c r="B41" s="35" t="s">
        <v>58</v>
      </c>
      <c r="C41" s="33" t="s">
        <v>59</v>
      </c>
      <c r="D41" s="33" t="s">
        <v>87</v>
      </c>
      <c r="E41" s="35" t="s">
        <v>11</v>
      </c>
      <c r="F41" s="38">
        <v>60000</v>
      </c>
      <c r="G41" s="31" t="s">
        <v>14</v>
      </c>
    </row>
    <row r="42" spans="1:7" ht="18" customHeight="1" x14ac:dyDescent="0.3">
      <c r="A42" s="32">
        <v>29</v>
      </c>
      <c r="B42" s="33" t="s">
        <v>68</v>
      </c>
      <c r="C42" s="37" t="s">
        <v>69</v>
      </c>
      <c r="D42" s="33" t="s">
        <v>87</v>
      </c>
      <c r="E42" s="35" t="s">
        <v>11</v>
      </c>
      <c r="F42" s="38">
        <v>105000</v>
      </c>
      <c r="G42" s="31" t="s">
        <v>12</v>
      </c>
    </row>
    <row r="43" spans="1:7" x14ac:dyDescent="0.3">
      <c r="A43" s="77" t="s">
        <v>75</v>
      </c>
      <c r="B43" s="77"/>
      <c r="C43" s="77"/>
      <c r="D43" s="77"/>
      <c r="E43" s="77"/>
      <c r="F43" s="23">
        <f>SUM(F12:F42)</f>
        <v>1882700</v>
      </c>
      <c r="G43" s="12"/>
    </row>
    <row r="44" spans="1:7" x14ac:dyDescent="0.3">
      <c r="A44" s="12"/>
      <c r="B44" s="24"/>
      <c r="C44" s="25"/>
      <c r="D44" s="12"/>
      <c r="E44" s="12"/>
      <c r="F44" s="26"/>
      <c r="G44" s="12"/>
    </row>
    <row r="45" spans="1:7" x14ac:dyDescent="0.3">
      <c r="A45" s="12"/>
      <c r="C45" s="16"/>
      <c r="D45" s="12"/>
      <c r="E45" s="12"/>
      <c r="F45" s="27"/>
      <c r="G45" s="12"/>
    </row>
    <row r="46" spans="1:7" x14ac:dyDescent="0.3">
      <c r="A46" s="12"/>
      <c r="B46" s="28"/>
      <c r="C46" s="16"/>
      <c r="D46" s="12"/>
      <c r="E46" s="12"/>
      <c r="F46" s="12"/>
      <c r="G46" s="12"/>
    </row>
    <row r="47" spans="1:7" ht="15.6" x14ac:dyDescent="0.3">
      <c r="A47" s="12"/>
      <c r="B47" s="3" t="s">
        <v>76</v>
      </c>
      <c r="C47" s="16"/>
      <c r="D47" s="12"/>
      <c r="E47" s="12"/>
      <c r="F47" s="12"/>
      <c r="G47" s="12"/>
    </row>
    <row r="48" spans="1:7" x14ac:dyDescent="0.3">
      <c r="A48" s="12"/>
      <c r="B48" s="24" t="s">
        <v>70</v>
      </c>
      <c r="C48" s="16"/>
      <c r="D48" s="12"/>
      <c r="E48" s="12"/>
      <c r="F48" s="12"/>
      <c r="G48" s="12"/>
    </row>
  </sheetData>
  <mergeCells count="4">
    <mergeCell ref="B7:F7"/>
    <mergeCell ref="B8:F8"/>
    <mergeCell ref="B10:F10"/>
    <mergeCell ref="A43:E4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2023-08-24T15:02:46Z</cp:lastPrinted>
  <dcterms:created xsi:type="dcterms:W3CDTF">2022-05-03T13:31:41Z</dcterms:created>
  <dcterms:modified xsi:type="dcterms:W3CDTF">2023-09-06T16:23:57Z</dcterms:modified>
</cp:coreProperties>
</file>