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Presupuesto Aprobado 2025/"/>
    </mc:Choice>
  </mc:AlternateContent>
  <xr:revisionPtr revIDLastSave="0" documentId="8_{BA700C64-33ED-4333-91B4-ABE7227F9077}" xr6:coauthVersionLast="47" xr6:coauthVersionMax="47" xr10:uidLastSave="{00000000-0000-0000-0000-000000000000}"/>
  <bookViews>
    <workbookView xWindow="-24120" yWindow="0" windowWidth="24240" windowHeight="13140" xr2:uid="{AD426EF6-EA79-40CE-BBB1-57133333ED91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6" i="3"/>
  <c r="G29" i="3"/>
  <c r="G21" i="3" s="1"/>
  <c r="H54" i="3"/>
  <c r="H15" i="3"/>
  <c r="H90" i="3"/>
  <c r="G90" i="3"/>
  <c r="H87" i="3"/>
  <c r="G87" i="3"/>
  <c r="H84" i="3"/>
  <c r="G84" i="3"/>
  <c r="H77" i="3"/>
  <c r="G77" i="3"/>
  <c r="H71" i="3"/>
  <c r="G71" i="3"/>
  <c r="H66" i="3"/>
  <c r="G66" i="3"/>
  <c r="G54" i="3"/>
  <c r="H50" i="3"/>
  <c r="G50" i="3"/>
  <c r="H41" i="3"/>
  <c r="G41" i="3"/>
  <c r="G31" i="3"/>
  <c r="G92" i="3" l="1"/>
  <c r="H21" i="3"/>
  <c r="H31" i="3"/>
  <c r="G15" i="3"/>
  <c r="G14" i="3" s="1"/>
  <c r="H92" i="3"/>
  <c r="G83" i="3"/>
  <c r="H83" i="3"/>
  <c r="G82" i="3" l="1"/>
  <c r="G94" i="3" s="1"/>
  <c r="H14" i="3"/>
  <c r="H82" i="3"/>
  <c r="H94" i="3" s="1"/>
</calcChain>
</file>

<file path=xl/sharedStrings.xml><?xml version="1.0" encoding="utf-8"?>
<sst xmlns="http://schemas.openxmlformats.org/spreadsheetml/2006/main" count="95" uniqueCount="95">
  <si>
    <t>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</si>
  <si>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</si>
  <si>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</si>
  <si>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</si>
  <si>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</si>
  <si>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</si>
  <si>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</si>
  <si>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</si>
  <si>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</si>
  <si>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</si>
  <si>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– GRATIFICACIONES Y BONIFICACIONES</t>
  </si>
  <si>
    <t>2.1.5 - CONTRIBUCIÓN A LA SEGEGURIDAD SOCIAL</t>
  </si>
  <si>
    <t>2.2 - CONTRATACIÓN DE SERVICIOS</t>
  </si>
  <si>
    <t>2.2.1 - SERVICIOS BÁSICOS</t>
  </si>
  <si>
    <t>2.2.2 - PUBLICIDAD, IMPRESION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</si>
  <si>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</si>
  <si>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</si>
  <si>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</si>
  <si>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</si>
  <si>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REPARACIÓNES MENORES E INSTALACIONES TEMPORALES</t>
  </si>
  <si>
    <t>2.2.8 - OTROS SERVICIOS NO INCLUIDOS  EN CONCEPTOS ANTERIORES</t>
  </si>
  <si>
    <t>2.2.9 – OTRAS CONTRATACIONES DE SERVICIOS</t>
  </si>
  <si>
    <t>2.3 - MATERIALES Y SUMINISTROS</t>
  </si>
  <si>
    <t>2.3.1 - ALIMENTOS Y PRODUCTOS AGROFORESTALES</t>
  </si>
  <si>
    <t>2.3.2 - TEXTILES Y VESTUARIOS</t>
  </si>
  <si>
    <t xml:space="preserve">2.3.3 - PRODUCTOS DE PAPEL, CARTÓN E IMPRESOS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</si>
  <si>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</si>
  <si>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</si>
  <si>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</si>
  <si>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</si>
  <si>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– GASTOS QUE SE ASIGNARÁN DURANTE EL EJERCICIO (ART. 32 Y 33 LEY 423.06)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</si>
  <si>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</si>
  <si>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</si>
  <si>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</si>
  <si>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</si>
  <si>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</si>
  <si>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</si>
  <si>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TRASNFERENCIAS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</si>
  <si>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</si>
  <si>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</si>
  <si>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</si>
  <si>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</si>
  <si>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</si>
  <si>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</si>
  <si>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</si>
  <si>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2.6 - BIENES MUEBLES, INMUEBLES E INTANGIBLES</t>
  </si>
  <si>
    <t>2.6.1 - MOBILIARIO Y EQUIPOS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</si>
  <si>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</si>
  <si>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</si>
  <si>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</si>
  <si>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</si>
  <si>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</si>
  <si>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2.6.7- ACTIVOS BIÓLOGICOS CULTIVABLES</t>
  </si>
  <si>
    <t>2.6.8 - BIENES INTANGIBLES</t>
  </si>
  <si>
    <t>2.6.9 - EDIFICIOS, ESTRUCTURAS, TIERRAS, TERRENOS Y OBJETOS DE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</si>
  <si>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</si>
  <si>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</si>
  <si>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</si>
  <si>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</si>
  <si>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</si>
  <si>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</si>
  <si>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</si>
  <si>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</si>
  <si>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</si>
  <si>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</si>
  <si>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</si>
  <si>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</si>
  <si>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</si>
  <si>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</si>
  <si>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</si>
  <si>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</si>
  <si>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</si>
  <si>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</si>
  <si>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</t>
  </si>
  <si>
    <t>4 - APLICACIONES FINANCIERAS</t>
  </si>
  <si>
    <t>4.1 - INCREMENTO DE ACTIVO FINANCIERO</t>
  </si>
  <si>
    <t>4.1.1 - INCREMENTO DE ACTIVOS FINANCIEROS CORRIENTES</t>
  </si>
  <si>
    <t>4.1.2 - INCREMENTO DE ACTIVOS FINANCIEROS NO CORRIENTES</t>
  </si>
  <si>
    <t>4.2 - DISMINUSIÓN DE PASIVOS</t>
  </si>
  <si>
    <t>4.2.1 - DISMINUCIÓN DE PASIVOS CORRIENTES</t>
  </si>
  <si>
    <t>4.2.2 - DISMINUCIÓN DE PASIVOS NO CORRIENTES</t>
  </si>
  <si>
    <t>4.3 – DISMINUCIÓN DE FONDOS DE TERCEROS</t>
  </si>
  <si>
    <t>4.3.5 – DISMINUCIÓN DEPÓSITOS FONDOS DE TERCEROS</t>
  </si>
  <si>
    <t>TOTAL APLICACIONES FINANCIERAS</t>
  </si>
  <si>
    <t>TOTAL GASTOS Y APLICACIONES FINANCIERAS</t>
  </si>
  <si>
    <t>Aura M. Segura Matos</t>
  </si>
  <si>
    <t xml:space="preserve">Administrativo Financiero </t>
  </si>
  <si>
    <t xml:space="preserve">Director Ejecutivo </t>
  </si>
  <si>
    <t xml:space="preserve">Ángel David Taveras Difo </t>
  </si>
  <si>
    <t>Enc. Div. de Presupuesto</t>
  </si>
  <si>
    <t>Angel Alberto Sánchez González</t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</si>
  <si>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Estado.</t>
    </r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</si>
  <si>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</si>
  <si>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</si>
  <si>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30/06/2025.  Tambien se refiere al presupuesto en caso de que el Congreso Nacional apruebe un presupuesto complementario.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</si>
</sst>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9" fillId="3" borderId="12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" fontId="9" fillId="3" borderId="13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right" vertical="center" wrapText="1"/>
    </xf>
    <xf numFmtId="164" fontId="1" fillId="0" borderId="0" xfId="1" applyFont="1" applyAlignment="1">
      <alignment horizontal="right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4" fontId="9" fillId="3" borderId="1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 vertical="top" indent="1" shrinkToFi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39" fontId="11" fillId="0" borderId="0" xfId="0" applyNumberFormat="1" applyFont="1" applyAlignment="1">
      <alignment horizontal="center"/>
    </xf>
    <xf numFmtId="39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533399</xdr:colOff>
      <xdr:row>102</xdr:row>
      <xdr:rowOff>28574</xdr:rowOff>
    </xdr:from>
    <xdr:to>
      <xdr:col>4</xdr:col>
      <xdr:colOff>2910839</xdr:colOff>
      <xdr:row>102</xdr:row>
      <xdr:rowOff>28574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55ABDD8-7923-4FA0-BACE-ABFB7ED43EF1}"/>
            </a:ext>
          </a:extLst>
        </xdr:cNvPr>
        <xdr:cNvCxnSpPr/>
      </xdr:nvCxnSpPr>
      <xdr:spPr>
        <a:xfrm>
          <a:off x="1257299" y="25536524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102</xdr:row>
      <xdr:rowOff>28575</xdr:rowOff>
    </xdr:from>
    <xdr:to>
      <xdr:col>7</xdr:col>
      <xdr:colOff>491490</xdr:colOff>
      <xdr:row>102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2F6846-C846-4DAC-8058-917256335C25}"/>
            </a:ext>
          </a:extLst>
        </xdr:cNvPr>
        <xdr:cNvCxnSpPr/>
      </xdr:nvCxnSpPr>
      <xdr:spPr>
        <a:xfrm>
          <a:off x="4962525" y="24393525"/>
          <a:ext cx="2615565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2438400</xdr:colOff>
      <xdr:row>110</xdr:row>
      <xdr:rowOff>180975</xdr:rowOff>
    </xdr:from>
    <xdr:to>
      <xdr:col>5</xdr:col>
      <xdr:colOff>1443990</xdr:colOff>
      <xdr:row>110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E6AB552-4BE0-4CA0-8541-A1542417C6D5}"/>
            </a:ext>
          </a:extLst>
        </xdr:cNvPr>
        <xdr:cNvCxnSpPr/>
      </xdr:nvCxnSpPr>
      <xdr:spPr>
        <a:xfrm>
          <a:off x="3162300" y="25860375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828675</xdr:colOff>
      <xdr:row>0</xdr:row>
      <xdr:rowOff>161925</xdr:rowOff>
    </xdr:from>
    <xdr:to>
      <xdr:col>8</xdr:col>
      <xdr:colOff>19050</xdr:colOff>
      <xdr:row>6</xdr:row>
      <xdr:rowOff>7938</xdr:rowOff>
    </xdr:to>
    <xdr:pic>
      <xdr:nvPicPr>
        <xdr:cNvPr id="6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33310A98-7715-4008-A2AE-5ADE0A7DF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6800850" y="161925"/>
          <a:ext cx="1419225" cy="10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A646-5A95-441F-8B82-44032E2E0353}">
  <dimension ref="A5:I113"/>
  <sheetViews>
    <sheetView tabSelected="1" topLeftCell="A9" zoomScaleNormal="100" zoomScaleSheetLayoutView="50" workbookViewId="0">
      <selection activeCell="J14" sqref="J14"/>
    </sheetView>
  </sheetViews>
  <sheetFormatPr baseColWidth="10" defaultColWidth="11.44140625" defaultRowHeight="13.8" x14ac:dyDescent="0.25"/>
  <cols>
    <col min="1" max="4" width="2.6640625" style="1" customWidth="1"/>
    <col min="5" max="5" width="50.5546875" style="1" customWidth="1"/>
    <col min="6" max="6" width="28.109375" style="1" customWidth="1"/>
    <col min="7" max="8" width="16.6640625" style="2" customWidth="1"/>
    <col min="9" max="9" width="13.44140625" style="1" bestFit="1" customWidth="1"/>
    <col min="10" max="16384" width="11.44140625" style="1"/>
  </cols>
  <sheetData>
    <row r="5" spans="1:9" ht="22.8" x14ac:dyDescent="0.4">
      <c r="A5" s="49"/>
      <c r="B5" s="49"/>
      <c r="C5" s="49"/>
      <c r="D5" s="49"/>
      <c r="E5" s="49"/>
      <c r="F5" s="49"/>
      <c r="G5" s="49"/>
      <c r="H5" s="49"/>
    </row>
    <row r="8" spans="1:9" ht="8.25" customHeight="1" x14ac:dyDescent="0.25"/>
    <row r="9" spans="1:9" s="3" customFormat="1" ht="19.5" customHeight="1" x14ac:dyDescent="0.3">
      <c r="A9" s="50" t="s">
        <v>93</v>
      </c>
      <c r="B9" s="50"/>
      <c r="C9" s="50"/>
      <c r="D9" s="50"/>
      <c r="E9" s="50"/>
      <c r="F9" s="50"/>
      <c r="G9" s="50"/>
      <c r="H9" s="50"/>
    </row>
    <row r="10" spans="1:9" s="3" customFormat="1" ht="18" customHeight="1" x14ac:dyDescent="0.3">
      <c r="A10" s="50" t="s">
        <v>0</v>
      </c>
      <c r="B10" s="50"/>
      <c r="C10" s="50"/>
      <c r="D10" s="50"/>
      <c r="E10" s="50"/>
      <c r="F10" s="50"/>
      <c r="G10" s="50"/>
      <c r="H10" s="50"/>
    </row>
    <row r="11" spans="1:9" s="3" customFormat="1" ht="16.2" thickBot="1" x14ac:dyDescent="0.35">
      <c r="A11" s="50" t="s">
        <v>1</v>
      </c>
      <c r="B11" s="50"/>
      <c r="C11" s="50"/>
      <c r="D11" s="50"/>
      <c r="E11" s="50"/>
      <c r="F11" s="50"/>
      <c r="G11" s="50"/>
      <c r="H11" s="50"/>
    </row>
    <row r="12" spans="1:9" ht="6" customHeight="1" thickBot="1" x14ac:dyDescent="0.3">
      <c r="E12" s="4"/>
      <c r="F12" s="5"/>
      <c r="G12" s="6"/>
    </row>
    <row r="13" spans="1:9" ht="40.5" customHeight="1" thickBot="1" x14ac:dyDescent="0.3">
      <c r="B13" s="51" t="s">
        <v>2</v>
      </c>
      <c r="C13" s="52"/>
      <c r="D13" s="52"/>
      <c r="E13" s="52"/>
      <c r="F13" s="7"/>
      <c r="G13" s="8" t="s">
        <v>3</v>
      </c>
      <c r="H13" s="9" t="s">
        <v>4</v>
      </c>
    </row>
    <row r="14" spans="1:9" s="10" customFormat="1" ht="21.75" customHeight="1" thickBot="1" x14ac:dyDescent="0.35">
      <c r="B14" s="43" t="s">
        <v>5</v>
      </c>
      <c r="C14" s="43"/>
      <c r="D14" s="43"/>
      <c r="E14" s="43"/>
      <c r="F14" s="11"/>
      <c r="G14" s="36">
        <f>+G15+G21+G31+G41+G54+G66+G71+G77</f>
        <v>102500000</v>
      </c>
      <c r="H14" s="37">
        <f>+H15+H21+H31+H41+H54+H66+H71+H77</f>
        <v>0</v>
      </c>
    </row>
    <row r="15" spans="1:9" s="10" customFormat="1" ht="20.25" customHeight="1" thickBot="1" x14ac:dyDescent="0.35">
      <c r="C15" s="46" t="s">
        <v>6</v>
      </c>
      <c r="D15" s="46"/>
      <c r="E15" s="46"/>
      <c r="F15" s="12"/>
      <c r="G15" s="13">
        <f>SUM(G16:G20)</f>
        <v>67702372</v>
      </c>
      <c r="H15" s="14">
        <f>SUM(H16:H20)</f>
        <v>0</v>
      </c>
    </row>
    <row r="16" spans="1:9" s="10" customFormat="1" ht="18" customHeight="1" x14ac:dyDescent="0.3">
      <c r="E16" s="47" t="s">
        <v>7</v>
      </c>
      <c r="F16" s="48"/>
      <c r="G16" s="34">
        <f>36499000+13980000</f>
        <v>50479000</v>
      </c>
      <c r="H16" s="15">
        <v>0</v>
      </c>
      <c r="I16" s="42"/>
    </row>
    <row r="17" spans="3:9" s="10" customFormat="1" ht="18" customHeight="1" x14ac:dyDescent="0.3">
      <c r="E17" s="47" t="s">
        <v>8</v>
      </c>
      <c r="F17" s="48"/>
      <c r="G17" s="15">
        <v>9669000</v>
      </c>
      <c r="H17" s="15">
        <v>0</v>
      </c>
    </row>
    <row r="18" spans="3:9" s="10" customFormat="1" ht="18" customHeight="1" x14ac:dyDescent="0.3">
      <c r="E18" s="47" t="s">
        <v>9</v>
      </c>
      <c r="F18" s="48"/>
      <c r="G18" s="15">
        <v>441000</v>
      </c>
      <c r="H18" s="15">
        <v>0</v>
      </c>
    </row>
    <row r="19" spans="3:9" s="10" customFormat="1" ht="18" customHeight="1" x14ac:dyDescent="0.3">
      <c r="E19" s="47" t="s">
        <v>10</v>
      </c>
      <c r="F19" s="48"/>
      <c r="G19" s="15">
        <v>150000</v>
      </c>
      <c r="H19" s="15">
        <v>0</v>
      </c>
    </row>
    <row r="20" spans="3:9" s="10" customFormat="1" ht="18" customHeight="1" thickBot="1" x14ac:dyDescent="0.35">
      <c r="E20" s="47" t="s">
        <v>11</v>
      </c>
      <c r="F20" s="48"/>
      <c r="G20" s="17">
        <f>4825830+2137542</f>
        <v>6963372</v>
      </c>
      <c r="H20" s="17">
        <v>0</v>
      </c>
      <c r="I20" s="42"/>
    </row>
    <row r="21" spans="3:9" s="10" customFormat="1" ht="20.25" customHeight="1" thickBot="1" x14ac:dyDescent="0.35">
      <c r="C21" s="46" t="s">
        <v>12</v>
      </c>
      <c r="D21" s="46"/>
      <c r="E21" s="46"/>
      <c r="F21" s="12"/>
      <c r="G21" s="13">
        <f>SUM(G22:G30)</f>
        <v>27539628</v>
      </c>
      <c r="H21" s="14">
        <f>SUM(H22:H30)</f>
        <v>0</v>
      </c>
    </row>
    <row r="22" spans="3:9" s="10" customFormat="1" ht="18" customHeight="1" x14ac:dyDescent="0.3">
      <c r="E22" s="44" t="s">
        <v>13</v>
      </c>
      <c r="F22" s="45"/>
      <c r="G22" s="34">
        <v>3232500</v>
      </c>
      <c r="H22" s="15">
        <v>0</v>
      </c>
    </row>
    <row r="23" spans="3:9" s="10" customFormat="1" ht="18" customHeight="1" x14ac:dyDescent="0.3">
      <c r="E23" s="44" t="s">
        <v>14</v>
      </c>
      <c r="F23" s="45"/>
      <c r="G23" s="15">
        <v>325000</v>
      </c>
      <c r="H23" s="15">
        <v>0</v>
      </c>
    </row>
    <row r="24" spans="3:9" s="10" customFormat="1" ht="18" customHeight="1" x14ac:dyDescent="0.3">
      <c r="E24" s="44" t="s">
        <v>15</v>
      </c>
      <c r="F24" s="45"/>
      <c r="G24" s="15">
        <v>700000</v>
      </c>
      <c r="H24" s="15">
        <v>0</v>
      </c>
    </row>
    <row r="25" spans="3:9" s="10" customFormat="1" ht="18" customHeight="1" x14ac:dyDescent="0.3">
      <c r="E25" s="44" t="s">
        <v>16</v>
      </c>
      <c r="F25" s="45"/>
      <c r="G25" s="15">
        <v>410000</v>
      </c>
      <c r="H25" s="15">
        <v>0</v>
      </c>
    </row>
    <row r="26" spans="3:9" s="10" customFormat="1" ht="18" customHeight="1" x14ac:dyDescent="0.3">
      <c r="E26" s="44" t="s">
        <v>17</v>
      </c>
      <c r="F26" s="45"/>
      <c r="G26" s="15">
        <v>11875128</v>
      </c>
      <c r="H26" s="15">
        <v>0</v>
      </c>
    </row>
    <row r="27" spans="3:9" s="10" customFormat="1" ht="18" customHeight="1" x14ac:dyDescent="0.3">
      <c r="E27" s="44" t="s">
        <v>18</v>
      </c>
      <c r="F27" s="45"/>
      <c r="G27" s="15">
        <v>2173000</v>
      </c>
      <c r="H27" s="15">
        <v>0</v>
      </c>
    </row>
    <row r="28" spans="3:9" s="10" customFormat="1" ht="30.75" customHeight="1" x14ac:dyDescent="0.3">
      <c r="E28" s="44" t="s">
        <v>19</v>
      </c>
      <c r="F28" s="45"/>
      <c r="G28" s="15">
        <v>820000</v>
      </c>
      <c r="H28" s="15">
        <v>0</v>
      </c>
    </row>
    <row r="29" spans="3:9" s="10" customFormat="1" ht="18" customHeight="1" x14ac:dyDescent="0.3">
      <c r="E29" s="44" t="s">
        <v>20</v>
      </c>
      <c r="F29" s="45"/>
      <c r="G29" s="15">
        <f>1704000+2500000</f>
        <v>4204000</v>
      </c>
      <c r="H29" s="15">
        <v>0</v>
      </c>
    </row>
    <row r="30" spans="3:9" s="10" customFormat="1" ht="18" customHeight="1" thickBot="1" x14ac:dyDescent="0.35">
      <c r="E30" s="44" t="s">
        <v>21</v>
      </c>
      <c r="F30" s="45"/>
      <c r="G30" s="17">
        <v>3800000</v>
      </c>
      <c r="H30" s="17">
        <v>0</v>
      </c>
    </row>
    <row r="31" spans="3:9" s="10" customFormat="1" ht="20.25" customHeight="1" thickBot="1" x14ac:dyDescent="0.35">
      <c r="C31" s="46" t="s">
        <v>22</v>
      </c>
      <c r="D31" s="46"/>
      <c r="E31" s="46"/>
      <c r="F31" s="12"/>
      <c r="G31" s="13">
        <f>SUM(G32:G40)</f>
        <v>6188000</v>
      </c>
      <c r="H31" s="14">
        <f>SUM(H32:H40)</f>
        <v>0</v>
      </c>
    </row>
    <row r="32" spans="3:9" s="10" customFormat="1" ht="18" customHeight="1" x14ac:dyDescent="0.3">
      <c r="E32" s="44" t="s">
        <v>23</v>
      </c>
      <c r="F32" s="45"/>
      <c r="G32" s="34">
        <v>225000</v>
      </c>
      <c r="H32" s="15">
        <v>0</v>
      </c>
    </row>
    <row r="33" spans="3:8" s="10" customFormat="1" ht="18" customHeight="1" x14ac:dyDescent="0.3">
      <c r="E33" s="44" t="s">
        <v>24</v>
      </c>
      <c r="F33" s="45"/>
      <c r="G33" s="15">
        <v>750000</v>
      </c>
      <c r="H33" s="15">
        <v>0</v>
      </c>
    </row>
    <row r="34" spans="3:8" s="10" customFormat="1" ht="18" customHeight="1" x14ac:dyDescent="0.3">
      <c r="E34" s="44" t="s">
        <v>25</v>
      </c>
      <c r="F34" s="45"/>
      <c r="G34" s="15">
        <v>230000</v>
      </c>
      <c r="H34" s="15">
        <v>0</v>
      </c>
    </row>
    <row r="35" spans="3:8" s="10" customFormat="1" ht="18" customHeight="1" x14ac:dyDescent="0.3">
      <c r="E35" s="44" t="s">
        <v>26</v>
      </c>
      <c r="F35" s="45"/>
      <c r="G35" s="15">
        <v>30000</v>
      </c>
      <c r="H35" s="15">
        <v>0</v>
      </c>
    </row>
    <row r="36" spans="3:8" s="10" customFormat="1" ht="18" customHeight="1" x14ac:dyDescent="0.3">
      <c r="E36" s="44" t="s">
        <v>27</v>
      </c>
      <c r="F36" s="45"/>
      <c r="G36" s="15">
        <v>75000</v>
      </c>
      <c r="H36" s="15">
        <v>0</v>
      </c>
    </row>
    <row r="37" spans="3:8" s="10" customFormat="1" ht="18" customHeight="1" x14ac:dyDescent="0.3">
      <c r="E37" s="44" t="s">
        <v>28</v>
      </c>
      <c r="F37" s="45"/>
      <c r="G37" s="15">
        <v>5000</v>
      </c>
      <c r="H37" s="15">
        <v>0</v>
      </c>
    </row>
    <row r="38" spans="3:8" s="10" customFormat="1" ht="18" customHeight="1" x14ac:dyDescent="0.3">
      <c r="E38" s="44" t="s">
        <v>29</v>
      </c>
      <c r="F38" s="45"/>
      <c r="G38" s="15">
        <v>4253000</v>
      </c>
      <c r="H38" s="15">
        <v>0</v>
      </c>
    </row>
    <row r="39" spans="3:8" s="10" customFormat="1" ht="18" customHeight="1" x14ac:dyDescent="0.3">
      <c r="E39" s="44" t="s">
        <v>30</v>
      </c>
      <c r="F39" s="45"/>
      <c r="G39" s="15">
        <v>0</v>
      </c>
      <c r="H39" s="15">
        <v>0</v>
      </c>
    </row>
    <row r="40" spans="3:8" s="10" customFormat="1" ht="18" customHeight="1" thickBot="1" x14ac:dyDescent="0.35">
      <c r="E40" s="44" t="s">
        <v>31</v>
      </c>
      <c r="F40" s="45"/>
      <c r="G40" s="15">
        <v>620000</v>
      </c>
      <c r="H40" s="15">
        <v>0</v>
      </c>
    </row>
    <row r="41" spans="3:8" s="10" customFormat="1" ht="20.25" customHeight="1" thickBot="1" x14ac:dyDescent="0.35">
      <c r="C41" s="46" t="s">
        <v>32</v>
      </c>
      <c r="D41" s="46"/>
      <c r="E41" s="46"/>
      <c r="F41" s="12"/>
      <c r="G41" s="13">
        <f>SUM(G42:G49)</f>
        <v>575000</v>
      </c>
      <c r="H41" s="14">
        <f>SUM(H42:H49)</f>
        <v>0</v>
      </c>
    </row>
    <row r="42" spans="3:8" s="10" customFormat="1" ht="18" customHeight="1" x14ac:dyDescent="0.3">
      <c r="E42" s="44" t="s">
        <v>33</v>
      </c>
      <c r="F42" s="45"/>
      <c r="G42" s="15">
        <v>0</v>
      </c>
      <c r="H42" s="16">
        <v>0</v>
      </c>
    </row>
    <row r="43" spans="3:8" s="10" customFormat="1" ht="18" customHeight="1" x14ac:dyDescent="0.3">
      <c r="E43" s="44" t="s">
        <v>34</v>
      </c>
      <c r="F43" s="45"/>
      <c r="G43" s="15">
        <v>0</v>
      </c>
      <c r="H43" s="16">
        <v>0</v>
      </c>
    </row>
    <row r="44" spans="3:8" s="10" customFormat="1" ht="18" customHeight="1" x14ac:dyDescent="0.3">
      <c r="E44" s="44" t="s">
        <v>35</v>
      </c>
      <c r="F44" s="45"/>
      <c r="G44" s="15">
        <v>0</v>
      </c>
      <c r="H44" s="16">
        <v>0</v>
      </c>
    </row>
    <row r="45" spans="3:8" s="10" customFormat="1" ht="18" customHeight="1" x14ac:dyDescent="0.3">
      <c r="E45" s="44" t="s">
        <v>36</v>
      </c>
      <c r="F45" s="45"/>
      <c r="G45" s="15">
        <v>0</v>
      </c>
      <c r="H45" s="16">
        <v>0</v>
      </c>
    </row>
    <row r="46" spans="3:8" s="10" customFormat="1" ht="18" customHeight="1" x14ac:dyDescent="0.3">
      <c r="E46" s="44" t="s">
        <v>37</v>
      </c>
      <c r="F46" s="45"/>
      <c r="G46" s="15">
        <v>0</v>
      </c>
      <c r="H46" s="16">
        <v>0</v>
      </c>
    </row>
    <row r="47" spans="3:8" s="10" customFormat="1" ht="18" customHeight="1" x14ac:dyDescent="0.3">
      <c r="E47" s="44" t="s">
        <v>38</v>
      </c>
      <c r="F47" s="45"/>
      <c r="G47" s="15">
        <v>0</v>
      </c>
      <c r="H47" s="16">
        <v>0</v>
      </c>
    </row>
    <row r="48" spans="3:8" s="10" customFormat="1" ht="18" customHeight="1" x14ac:dyDescent="0.3">
      <c r="E48" s="44" t="s">
        <v>39</v>
      </c>
      <c r="F48" s="45"/>
      <c r="G48" s="15">
        <v>575000</v>
      </c>
      <c r="H48" s="15">
        <v>0</v>
      </c>
    </row>
    <row r="49" spans="3:8" s="10" customFormat="1" ht="18" customHeight="1" thickBot="1" x14ac:dyDescent="0.35">
      <c r="E49" s="44" t="s">
        <v>40</v>
      </c>
      <c r="F49" s="45"/>
      <c r="G49" s="25">
        <v>0</v>
      </c>
      <c r="H49" s="25">
        <v>0</v>
      </c>
    </row>
    <row r="50" spans="3:8" s="10" customFormat="1" ht="20.25" customHeight="1" thickBot="1" x14ac:dyDescent="0.35">
      <c r="C50" s="46" t="s">
        <v>41</v>
      </c>
      <c r="D50" s="46"/>
      <c r="E50" s="46"/>
      <c r="F50" s="12"/>
      <c r="G50" s="13">
        <f>SUM(G51:G53)</f>
        <v>0</v>
      </c>
      <c r="H50" s="14">
        <f>SUM(H51:H53)</f>
        <v>0</v>
      </c>
    </row>
    <row r="51" spans="3:8" s="10" customFormat="1" ht="18" customHeight="1" x14ac:dyDescent="0.3">
      <c r="E51" s="44" t="s">
        <v>42</v>
      </c>
      <c r="F51" s="45"/>
      <c r="G51" s="15">
        <v>0</v>
      </c>
      <c r="H51" s="16">
        <v>0</v>
      </c>
    </row>
    <row r="52" spans="3:8" s="10" customFormat="1" ht="18" customHeight="1" x14ac:dyDescent="0.3">
      <c r="E52" s="44" t="s">
        <v>43</v>
      </c>
      <c r="F52" s="45"/>
      <c r="G52" s="15">
        <v>0</v>
      </c>
      <c r="H52" s="16">
        <v>0</v>
      </c>
    </row>
    <row r="53" spans="3:8" s="10" customFormat="1" ht="18" customHeight="1" thickBot="1" x14ac:dyDescent="0.35">
      <c r="E53" s="44" t="s">
        <v>44</v>
      </c>
      <c r="F53" s="45"/>
      <c r="G53" s="25">
        <v>0</v>
      </c>
      <c r="H53" s="38">
        <v>0</v>
      </c>
    </row>
    <row r="54" spans="3:8" s="10" customFormat="1" ht="20.25" customHeight="1" thickBot="1" x14ac:dyDescent="0.35">
      <c r="C54" s="46" t="s">
        <v>45</v>
      </c>
      <c r="D54" s="46"/>
      <c r="E54" s="46"/>
      <c r="F54" s="12"/>
      <c r="G54" s="13">
        <f>SUM(G55:G65)</f>
        <v>495000</v>
      </c>
      <c r="H54" s="14">
        <f>SUM(H55:H65)</f>
        <v>0</v>
      </c>
    </row>
    <row r="55" spans="3:8" s="10" customFormat="1" ht="18" customHeight="1" x14ac:dyDescent="0.3">
      <c r="E55" s="44" t="s">
        <v>46</v>
      </c>
      <c r="F55" s="45"/>
      <c r="G55" s="15">
        <v>425000</v>
      </c>
      <c r="H55" s="15">
        <v>0</v>
      </c>
    </row>
    <row r="56" spans="3:8" s="10" customFormat="1" ht="18" customHeight="1" x14ac:dyDescent="0.3">
      <c r="E56" s="44" t="s">
        <v>47</v>
      </c>
      <c r="F56" s="45"/>
      <c r="G56" s="15">
        <v>50000</v>
      </c>
      <c r="H56" s="15">
        <v>0</v>
      </c>
    </row>
    <row r="57" spans="3:8" s="10" customFormat="1" ht="18" customHeight="1" x14ac:dyDescent="0.3">
      <c r="E57" s="44" t="s">
        <v>48</v>
      </c>
      <c r="F57" s="45"/>
      <c r="G57" s="15">
        <v>0</v>
      </c>
      <c r="H57" s="15">
        <v>0</v>
      </c>
    </row>
    <row r="58" spans="3:8" s="10" customFormat="1" ht="18" customHeight="1" x14ac:dyDescent="0.3">
      <c r="E58" s="44" t="s">
        <v>49</v>
      </c>
      <c r="F58" s="45"/>
      <c r="G58" s="15">
        <v>0</v>
      </c>
      <c r="H58" s="15">
        <v>0</v>
      </c>
    </row>
    <row r="59" spans="3:8" s="10" customFormat="1" ht="18" customHeight="1" x14ac:dyDescent="0.3">
      <c r="E59" s="44" t="s">
        <v>50</v>
      </c>
      <c r="F59" s="45"/>
      <c r="G59" s="15">
        <v>0</v>
      </c>
      <c r="H59" s="15">
        <v>0</v>
      </c>
    </row>
    <row r="60" spans="3:8" s="10" customFormat="1" ht="18" customHeight="1" x14ac:dyDescent="0.3">
      <c r="E60" s="44" t="s">
        <v>51</v>
      </c>
      <c r="F60" s="45"/>
      <c r="G60" s="15">
        <v>20000</v>
      </c>
      <c r="H60" s="15">
        <v>0</v>
      </c>
    </row>
    <row r="61" spans="3:8" s="10" customFormat="1" ht="18" customHeight="1" x14ac:dyDescent="0.3">
      <c r="E61" s="44" t="s">
        <v>52</v>
      </c>
      <c r="F61" s="45"/>
      <c r="G61" s="15">
        <v>0</v>
      </c>
      <c r="H61" s="15">
        <v>0</v>
      </c>
    </row>
    <row r="62" spans="3:8" s="10" customFormat="1" ht="18" customHeight="1" x14ac:dyDescent="0.3">
      <c r="E62" s="44" t="s">
        <v>53</v>
      </c>
      <c r="F62" s="45"/>
      <c r="G62" s="15">
        <v>0</v>
      </c>
      <c r="H62" s="15">
        <v>0</v>
      </c>
    </row>
    <row r="63" spans="3:8" s="10" customFormat="1" ht="18" customHeight="1" x14ac:dyDescent="0.3">
      <c r="E63" s="44" t="s">
        <v>54</v>
      </c>
      <c r="F63" s="45"/>
      <c r="G63" s="15">
        <v>0</v>
      </c>
      <c r="H63" s="15">
        <v>0</v>
      </c>
    </row>
    <row r="64" spans="3:8" s="10" customFormat="1" ht="18" customHeight="1" x14ac:dyDescent="0.3">
      <c r="E64" s="44" t="s">
        <v>55</v>
      </c>
      <c r="F64" s="45"/>
      <c r="G64" s="15">
        <v>0</v>
      </c>
      <c r="H64" s="15">
        <v>0</v>
      </c>
    </row>
    <row r="65" spans="3:8" s="10" customFormat="1" ht="18" customHeight="1" thickBot="1" x14ac:dyDescent="0.35">
      <c r="E65" s="44" t="s">
        <v>56</v>
      </c>
      <c r="F65" s="45"/>
      <c r="G65" s="15">
        <v>0</v>
      </c>
      <c r="H65" s="15">
        <v>0</v>
      </c>
    </row>
    <row r="66" spans="3:8" s="10" customFormat="1" ht="20.25" customHeight="1" thickBot="1" x14ac:dyDescent="0.35">
      <c r="C66" s="46" t="s">
        <v>57</v>
      </c>
      <c r="D66" s="46"/>
      <c r="E66" s="46"/>
      <c r="F66" s="12"/>
      <c r="G66" s="13">
        <f>SUM(G67:G70)</f>
        <v>0</v>
      </c>
      <c r="H66" s="14">
        <f>SUM(H67:H70)</f>
        <v>0</v>
      </c>
    </row>
    <row r="67" spans="3:8" s="10" customFormat="1" ht="18" customHeight="1" x14ac:dyDescent="0.3">
      <c r="E67" s="44" t="s">
        <v>58</v>
      </c>
      <c r="F67" s="45"/>
      <c r="G67" s="15">
        <v>0</v>
      </c>
      <c r="H67" s="16">
        <v>0</v>
      </c>
    </row>
    <row r="68" spans="3:8" s="10" customFormat="1" ht="18" customHeight="1" x14ac:dyDescent="0.3">
      <c r="E68" s="44" t="s">
        <v>59</v>
      </c>
      <c r="F68" s="45"/>
      <c r="G68" s="15">
        <v>0</v>
      </c>
      <c r="H68" s="16">
        <v>0</v>
      </c>
    </row>
    <row r="69" spans="3:8" s="10" customFormat="1" ht="18" customHeight="1" x14ac:dyDescent="0.3">
      <c r="E69" s="44" t="s">
        <v>60</v>
      </c>
      <c r="F69" s="45"/>
      <c r="G69" s="15">
        <v>0</v>
      </c>
      <c r="H69" s="16">
        <v>0</v>
      </c>
    </row>
    <row r="70" spans="3:8" s="10" customFormat="1" ht="26.25" customHeight="1" thickBot="1" x14ac:dyDescent="0.35">
      <c r="E70" s="44" t="s">
        <v>61</v>
      </c>
      <c r="F70" s="45"/>
      <c r="G70" s="15">
        <v>0</v>
      </c>
      <c r="H70" s="16">
        <v>0</v>
      </c>
    </row>
    <row r="71" spans="3:8" s="10" customFormat="1" ht="20.25" customHeight="1" thickBot="1" x14ac:dyDescent="0.35">
      <c r="C71" s="46" t="s">
        <v>62</v>
      </c>
      <c r="D71" s="46"/>
      <c r="E71" s="46"/>
      <c r="F71" s="46"/>
      <c r="G71" s="13">
        <f>SUM(G72:G76)</f>
        <v>0</v>
      </c>
      <c r="H71" s="14">
        <f>SUM(H72:H76)</f>
        <v>0</v>
      </c>
    </row>
    <row r="72" spans="3:8" s="10" customFormat="1" ht="18" customHeight="1" x14ac:dyDescent="0.3">
      <c r="E72" s="44" t="s">
        <v>63</v>
      </c>
      <c r="F72" s="45"/>
      <c r="G72" s="15">
        <v>0</v>
      </c>
      <c r="H72" s="16">
        <v>0</v>
      </c>
    </row>
    <row r="73" spans="3:8" s="10" customFormat="1" ht="18" customHeight="1" x14ac:dyDescent="0.3">
      <c r="E73" s="44" t="s">
        <v>64</v>
      </c>
      <c r="F73" s="45"/>
      <c r="G73" s="15">
        <v>0</v>
      </c>
      <c r="H73" s="16">
        <v>0</v>
      </c>
    </row>
    <row r="74" spans="3:8" s="10" customFormat="1" ht="18" customHeight="1" x14ac:dyDescent="0.3">
      <c r="E74" s="44" t="s">
        <v>65</v>
      </c>
      <c r="F74" s="45"/>
      <c r="G74" s="15">
        <v>0</v>
      </c>
      <c r="H74" s="16">
        <v>0</v>
      </c>
    </row>
    <row r="75" spans="3:8" s="10" customFormat="1" ht="18" customHeight="1" x14ac:dyDescent="0.3">
      <c r="E75" s="44" t="s">
        <v>66</v>
      </c>
      <c r="F75" s="45"/>
      <c r="G75" s="15">
        <v>0</v>
      </c>
      <c r="H75" s="16">
        <v>0</v>
      </c>
    </row>
    <row r="76" spans="3:8" s="10" customFormat="1" ht="18" customHeight="1" x14ac:dyDescent="0.3">
      <c r="E76" s="44" t="s">
        <v>67</v>
      </c>
      <c r="F76" s="45"/>
      <c r="G76" s="15">
        <v>0</v>
      </c>
      <c r="H76" s="16">
        <v>0</v>
      </c>
    </row>
    <row r="77" spans="3:8" s="10" customFormat="1" ht="20.25" customHeight="1" x14ac:dyDescent="0.3">
      <c r="C77" s="46" t="s">
        <v>68</v>
      </c>
      <c r="D77" s="46"/>
      <c r="E77" s="46"/>
      <c r="F77" s="12"/>
      <c r="G77" s="19">
        <f>SUM(G78:G81)</f>
        <v>0</v>
      </c>
      <c r="H77" s="20">
        <f>SUM(H78:H81)</f>
        <v>0</v>
      </c>
    </row>
    <row r="78" spans="3:8" s="10" customFormat="1" ht="18" customHeight="1" x14ac:dyDescent="0.3">
      <c r="E78" s="44" t="s">
        <v>69</v>
      </c>
      <c r="F78" s="45"/>
      <c r="G78" s="15">
        <v>0</v>
      </c>
      <c r="H78" s="16">
        <v>0</v>
      </c>
    </row>
    <row r="79" spans="3:8" s="10" customFormat="1" ht="18" customHeight="1" x14ac:dyDescent="0.3">
      <c r="E79" s="44" t="s">
        <v>70</v>
      </c>
      <c r="F79" s="45"/>
      <c r="G79" s="15">
        <v>0</v>
      </c>
      <c r="H79" s="16">
        <v>0</v>
      </c>
    </row>
    <row r="80" spans="3:8" s="10" customFormat="1" ht="18" customHeight="1" x14ac:dyDescent="0.3">
      <c r="E80" s="44" t="s">
        <v>71</v>
      </c>
      <c r="F80" s="45"/>
      <c r="G80" s="15">
        <v>0</v>
      </c>
      <c r="H80" s="16">
        <v>0</v>
      </c>
    </row>
    <row r="81" spans="2:8" s="10" customFormat="1" ht="18" customHeight="1" thickBot="1" x14ac:dyDescent="0.35">
      <c r="E81" s="44" t="s">
        <v>72</v>
      </c>
      <c r="F81" s="45"/>
      <c r="G81" s="17">
        <v>0</v>
      </c>
      <c r="H81" s="18">
        <v>0</v>
      </c>
    </row>
    <row r="82" spans="2:8" s="10" customFormat="1" ht="20.25" customHeight="1" thickBot="1" x14ac:dyDescent="0.35">
      <c r="E82" s="21" t="s">
        <v>73</v>
      </c>
      <c r="F82" s="22"/>
      <c r="G82" s="23">
        <f>+G15+G21+G31+G41+G54+G66+G71+G77</f>
        <v>102500000</v>
      </c>
      <c r="H82" s="24">
        <f>+H15+H21+H31+H41+H54+H66+H71+H77</f>
        <v>0</v>
      </c>
    </row>
    <row r="83" spans="2:8" s="10" customFormat="1" ht="20.25" customHeight="1" thickBot="1" x14ac:dyDescent="0.35">
      <c r="B83" s="46" t="s">
        <v>74</v>
      </c>
      <c r="C83" s="46"/>
      <c r="D83" s="46"/>
      <c r="E83" s="46"/>
      <c r="F83" s="12"/>
      <c r="G83" s="13">
        <f>+G84+G87+G90</f>
        <v>0</v>
      </c>
      <c r="H83" s="14">
        <f>+H84+H87+H90</f>
        <v>0</v>
      </c>
    </row>
    <row r="84" spans="2:8" s="10" customFormat="1" ht="20.25" customHeight="1" thickBot="1" x14ac:dyDescent="0.35">
      <c r="C84" s="46" t="s">
        <v>75</v>
      </c>
      <c r="D84" s="46"/>
      <c r="E84" s="46"/>
      <c r="F84" s="12"/>
      <c r="G84" s="13">
        <f>SUM(G85:G86)</f>
        <v>0</v>
      </c>
      <c r="H84" s="14">
        <f>SUM(H85:H86)</f>
        <v>0</v>
      </c>
    </row>
    <row r="85" spans="2:8" s="10" customFormat="1" ht="18" customHeight="1" x14ac:dyDescent="0.3">
      <c r="E85" s="44" t="s">
        <v>76</v>
      </c>
      <c r="F85" s="45"/>
      <c r="G85" s="15">
        <v>0</v>
      </c>
      <c r="H85" s="16">
        <v>0</v>
      </c>
    </row>
    <row r="86" spans="2:8" s="10" customFormat="1" ht="18" customHeight="1" thickBot="1" x14ac:dyDescent="0.35">
      <c r="E86" s="44" t="s">
        <v>77</v>
      </c>
      <c r="F86" s="45"/>
      <c r="G86" s="15">
        <v>0</v>
      </c>
      <c r="H86" s="16">
        <v>0</v>
      </c>
    </row>
    <row r="87" spans="2:8" s="10" customFormat="1" ht="20.25" customHeight="1" thickBot="1" x14ac:dyDescent="0.35">
      <c r="C87" s="46" t="s">
        <v>78</v>
      </c>
      <c r="D87" s="46"/>
      <c r="E87" s="46"/>
      <c r="F87" s="12"/>
      <c r="G87" s="13">
        <f>SUM(G88:G89)</f>
        <v>0</v>
      </c>
      <c r="H87" s="14">
        <f>SUM(H88:H89)</f>
        <v>0</v>
      </c>
    </row>
    <row r="88" spans="2:8" s="10" customFormat="1" ht="18" customHeight="1" x14ac:dyDescent="0.3">
      <c r="E88" s="44" t="s">
        <v>79</v>
      </c>
      <c r="F88" s="45"/>
      <c r="G88" s="15">
        <v>0</v>
      </c>
      <c r="H88" s="16">
        <v>0</v>
      </c>
    </row>
    <row r="89" spans="2:8" s="10" customFormat="1" ht="18" customHeight="1" thickBot="1" x14ac:dyDescent="0.35">
      <c r="E89" s="44" t="s">
        <v>80</v>
      </c>
      <c r="F89" s="45"/>
      <c r="G89" s="15">
        <v>0</v>
      </c>
      <c r="H89" s="16">
        <v>0</v>
      </c>
    </row>
    <row r="90" spans="2:8" s="10" customFormat="1" ht="20.25" customHeight="1" thickBot="1" x14ac:dyDescent="0.35">
      <c r="C90" s="46" t="s">
        <v>81</v>
      </c>
      <c r="D90" s="46"/>
      <c r="E90" s="46"/>
      <c r="F90" s="12"/>
      <c r="G90" s="13">
        <f>SUM(G91)</f>
        <v>0</v>
      </c>
      <c r="H90" s="14">
        <f>SUM(H91)</f>
        <v>0</v>
      </c>
    </row>
    <row r="91" spans="2:8" s="10" customFormat="1" ht="18" customHeight="1" thickBot="1" x14ac:dyDescent="0.35">
      <c r="E91" s="44" t="s">
        <v>82</v>
      </c>
      <c r="F91" s="45"/>
      <c r="G91" s="25">
        <v>0</v>
      </c>
      <c r="H91" s="18">
        <v>0</v>
      </c>
    </row>
    <row r="92" spans="2:8" s="10" customFormat="1" ht="20.25" customHeight="1" thickBot="1" x14ac:dyDescent="0.35">
      <c r="E92" s="21" t="s">
        <v>83</v>
      </c>
      <c r="F92" s="22"/>
      <c r="G92" s="26">
        <f>+G84+G87+G90</f>
        <v>0</v>
      </c>
      <c r="H92" s="23">
        <f>+H84+H87+H90</f>
        <v>0</v>
      </c>
    </row>
    <row r="93" spans="2:8" s="10" customFormat="1" ht="4.5" customHeight="1" thickBot="1" x14ac:dyDescent="0.35">
      <c r="E93" s="27"/>
      <c r="F93" s="12"/>
      <c r="G93" s="39"/>
      <c r="H93" s="28"/>
    </row>
    <row r="94" spans="2:8" s="10" customFormat="1" ht="20.25" customHeight="1" thickBot="1" x14ac:dyDescent="0.35">
      <c r="E94" s="29" t="s">
        <v>84</v>
      </c>
      <c r="F94" s="30"/>
      <c r="G94" s="31">
        <f>+G82+G92</f>
        <v>102500000</v>
      </c>
      <c r="H94" s="40">
        <f>+H82+H92</f>
        <v>0</v>
      </c>
    </row>
    <row r="95" spans="2:8" ht="35.25" customHeight="1" x14ac:dyDescent="0.25">
      <c r="G95" s="1"/>
      <c r="H95" s="35"/>
    </row>
    <row r="96" spans="2:8" ht="35.25" customHeight="1" x14ac:dyDescent="0.25">
      <c r="E96" s="55" t="s">
        <v>91</v>
      </c>
      <c r="F96" s="55"/>
      <c r="G96" s="55"/>
      <c r="H96" s="55"/>
    </row>
    <row r="97" spans="5:8" ht="4.5" customHeight="1" x14ac:dyDescent="0.25">
      <c r="G97" s="41"/>
    </row>
    <row r="98" spans="5:8" ht="35.25" customHeight="1" x14ac:dyDescent="0.25">
      <c r="E98" s="56" t="s">
        <v>94</v>
      </c>
      <c r="F98" s="56"/>
      <c r="G98" s="56"/>
      <c r="H98" s="56"/>
    </row>
    <row r="99" spans="5:8" ht="5.25" customHeight="1" x14ac:dyDescent="0.25"/>
    <row r="100" spans="5:8" ht="44.25" customHeight="1" x14ac:dyDescent="0.25">
      <c r="E100" s="57" t="s">
        <v>92</v>
      </c>
      <c r="F100" s="57"/>
      <c r="G100" s="57"/>
      <c r="H100" s="57"/>
    </row>
    <row r="101" spans="5:8" ht="35.25" customHeight="1" x14ac:dyDescent="0.25">
      <c r="G101" s="1"/>
      <c r="H101" s="35"/>
    </row>
    <row r="103" spans="5:8" ht="4.5" customHeight="1" x14ac:dyDescent="0.25"/>
    <row r="104" spans="5:8" ht="15" customHeight="1" x14ac:dyDescent="0.3">
      <c r="E104" s="32" t="s">
        <v>90</v>
      </c>
      <c r="F104" s="54" t="s">
        <v>85</v>
      </c>
      <c r="G104" s="54"/>
      <c r="H104" s="54"/>
    </row>
    <row r="105" spans="5:8" ht="15.6" x14ac:dyDescent="0.3">
      <c r="E105" s="33" t="s">
        <v>89</v>
      </c>
      <c r="F105" s="53" t="s">
        <v>86</v>
      </c>
      <c r="G105" s="53"/>
      <c r="H105" s="53"/>
    </row>
    <row r="112" spans="5:8" ht="15.6" x14ac:dyDescent="0.3">
      <c r="E112" s="54" t="s">
        <v>88</v>
      </c>
      <c r="F112" s="54"/>
      <c r="G112" s="54"/>
      <c r="H112" s="54"/>
    </row>
    <row r="113" spans="5:8" ht="15.6" x14ac:dyDescent="0.3">
      <c r="E113" s="53" t="s">
        <v>87</v>
      </c>
      <c r="F113" s="53"/>
      <c r="G113" s="53"/>
      <c r="H113" s="53"/>
    </row>
  </sheetData>
  <mergeCells count="89">
    <mergeCell ref="E113:H113"/>
    <mergeCell ref="C84:E84"/>
    <mergeCell ref="E85:F85"/>
    <mergeCell ref="E86:F86"/>
    <mergeCell ref="C87:E87"/>
    <mergeCell ref="E88:F88"/>
    <mergeCell ref="E89:F89"/>
    <mergeCell ref="C90:E90"/>
    <mergeCell ref="E91:F91"/>
    <mergeCell ref="F104:H104"/>
    <mergeCell ref="F105:H105"/>
    <mergeCell ref="E112:H112"/>
    <mergeCell ref="E96:H96"/>
    <mergeCell ref="E98:H98"/>
    <mergeCell ref="E100:H100"/>
    <mergeCell ref="B83:E83"/>
    <mergeCell ref="C71:F71"/>
    <mergeCell ref="E72:F72"/>
    <mergeCell ref="E73:F73"/>
    <mergeCell ref="E74:F74"/>
    <mergeCell ref="E75:F75"/>
    <mergeCell ref="E76:F76"/>
    <mergeCell ref="C77:E77"/>
    <mergeCell ref="E78:F78"/>
    <mergeCell ref="E79:F79"/>
    <mergeCell ref="E80:F80"/>
    <mergeCell ref="E81:F81"/>
    <mergeCell ref="E70:F70"/>
    <mergeCell ref="E59:F59"/>
    <mergeCell ref="E60:F60"/>
    <mergeCell ref="E61:F61"/>
    <mergeCell ref="E62:F62"/>
    <mergeCell ref="E63:F63"/>
    <mergeCell ref="E64:F64"/>
    <mergeCell ref="E65:F65"/>
    <mergeCell ref="C66:E66"/>
    <mergeCell ref="E67:F67"/>
    <mergeCell ref="E68:F68"/>
    <mergeCell ref="E69:F69"/>
    <mergeCell ref="E58:F58"/>
    <mergeCell ref="E51:F51"/>
    <mergeCell ref="E52:F52"/>
    <mergeCell ref="E53:F53"/>
    <mergeCell ref="C54:E54"/>
    <mergeCell ref="E55:F55"/>
    <mergeCell ref="E56:F56"/>
    <mergeCell ref="E57:F57"/>
    <mergeCell ref="C50:E50"/>
    <mergeCell ref="E39:F39"/>
    <mergeCell ref="E40:F40"/>
    <mergeCell ref="C41:E41"/>
    <mergeCell ref="E42:F42"/>
    <mergeCell ref="E43:F43"/>
    <mergeCell ref="E44:F44"/>
    <mergeCell ref="E45:F45"/>
    <mergeCell ref="E46:F46"/>
    <mergeCell ref="E47:F47"/>
    <mergeCell ref="E48:F48"/>
    <mergeCell ref="E49:F49"/>
    <mergeCell ref="E38:F38"/>
    <mergeCell ref="E27:F27"/>
    <mergeCell ref="E28:F28"/>
    <mergeCell ref="E29:F29"/>
    <mergeCell ref="E30:F30"/>
    <mergeCell ref="C31:E31"/>
    <mergeCell ref="E32:F32"/>
    <mergeCell ref="E33:F33"/>
    <mergeCell ref="E34:F34"/>
    <mergeCell ref="E35:F35"/>
    <mergeCell ref="E36:F36"/>
    <mergeCell ref="E37:F37"/>
    <mergeCell ref="A5:H5"/>
    <mergeCell ref="A9:H9"/>
    <mergeCell ref="A10:H10"/>
    <mergeCell ref="A11:H11"/>
    <mergeCell ref="B13:E13"/>
    <mergeCell ref="B14:E14"/>
    <mergeCell ref="E26:F26"/>
    <mergeCell ref="C15:E15"/>
    <mergeCell ref="E16:F16"/>
    <mergeCell ref="E17:F17"/>
    <mergeCell ref="E18:F18"/>
    <mergeCell ref="E19:F19"/>
    <mergeCell ref="E20:F20"/>
    <mergeCell ref="C21:E21"/>
    <mergeCell ref="E22:F22"/>
    <mergeCell ref="E23:F23"/>
    <mergeCell ref="E24:F24"/>
    <mergeCell ref="E25:F25"/>
  </mergeCells>
  <printOptions horizontalCentered="1"/>
  <pageMargins left="0" right="0.39370078740157483" top="0.74803149606299213" bottom="0.98425196850393704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2025-01-20T17:00:38Z</cp:lastPrinted>
  <dcterms:created xsi:type="dcterms:W3CDTF">2023-02-16T16:00:34Z</dcterms:created>
  <dcterms:modified xsi:type="dcterms:W3CDTF">2025-01-20T18:26:10Z</dcterms:modified>
</cp:coreProperties>
</file>