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ones a colgar\Documentos Portal de Transparencia\Presupuesto Aprobado 2021 y Ejecuciones Presupuestarias\Presupuestos Aprobados\"/>
    </mc:Choice>
  </mc:AlternateContent>
  <xr:revisionPtr revIDLastSave="0" documentId="8_{750BB5B7-E5F4-4274-870A-9811E8220C36}" xr6:coauthVersionLast="47" xr6:coauthVersionMax="47" xr10:uidLastSave="{00000000-0000-0000-0000-000000000000}"/>
  <bookViews>
    <workbookView xWindow="-108" yWindow="-108" windowWidth="23256" windowHeight="12576" xr2:uid="{AD426EF6-EA79-40CE-BBB1-57133333ED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G15" i="1" s="1"/>
  <c r="G29" i="1"/>
  <c r="G21" i="1" s="1"/>
  <c r="H96" i="1"/>
  <c r="H94" i="1"/>
  <c r="G94" i="1"/>
  <c r="H91" i="1"/>
  <c r="G91" i="1"/>
  <c r="H88" i="1"/>
  <c r="G88" i="1"/>
  <c r="G96" i="1" s="1"/>
  <c r="H87" i="1"/>
  <c r="H81" i="1"/>
  <c r="G81" i="1"/>
  <c r="H75" i="1"/>
  <c r="G75" i="1"/>
  <c r="H70" i="1"/>
  <c r="G70" i="1"/>
  <c r="H58" i="1"/>
  <c r="G58" i="1"/>
  <c r="H50" i="1"/>
  <c r="G50" i="1"/>
  <c r="H41" i="1"/>
  <c r="G41" i="1"/>
  <c r="H31" i="1"/>
  <c r="G31" i="1"/>
  <c r="H21" i="1"/>
  <c r="H15" i="1"/>
  <c r="G86" i="1" l="1"/>
  <c r="G98" i="1" s="1"/>
  <c r="H86" i="1"/>
  <c r="H98" i="1" s="1"/>
  <c r="G14" i="1"/>
  <c r="H14" i="1"/>
  <c r="G87" i="1"/>
</calcChain>
</file>

<file path=xl/sharedStrings.xml><?xml version="1.0" encoding="utf-8"?>
<sst xmlns="http://schemas.openxmlformats.org/spreadsheetml/2006/main" count="97" uniqueCount="97">
  <si>
    <t>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</si>
  <si>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</si>
  <si>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</si>
  <si>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</si>
  <si>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</si>
  <si>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</si>
  <si>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</si>
  <si>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</si>
  <si>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</si>
  <si>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</si>
  <si>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– GRATIFICACIONES Y BONIFICACIONES</t>
  </si>
  <si>
    <t>2.1.5 - CONTRIBUCIÓN A LA SEGEGURIDAD SOCIAL</t>
  </si>
  <si>
    <t>2.2 - CONTRATACIÓN DE SERVICIOS</t>
  </si>
  <si>
    <t>2.2.1 - SERVICIOS BÁSICOS</t>
  </si>
  <si>
    <t>2.2.2 - PUBLICIDAD, IMPRESION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</si>
  <si>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</si>
  <si>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</si>
  <si>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</si>
  <si>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</si>
  <si>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REPARACIÓNES MENORES E INSTALACIONES TEMPORALES</t>
  </si>
  <si>
    <t>2.2.8 - OTROS SERVICIOS NO INCLUIDOS  EN CONCEPTOS ANTERIORES</t>
  </si>
  <si>
    <t>2.2.9 – OTRAS CONTRATACIONES DE SERVICIOS</t>
  </si>
  <si>
    <t>2.3 - MATERIALES Y SUMINISTROS</t>
  </si>
  <si>
    <t>2.3.1 - ALIMENTOS Y PRODUCTOS AGROFORESTALES</t>
  </si>
  <si>
    <t>2.3.2 - TEXTILES Y VESTUARIOS</t>
  </si>
  <si>
    <t xml:space="preserve">2.3.3 - PRODUCTOS DE PAPEL, CARTÓN E IMPRESOS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</si>
  <si>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</si>
  <si>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</si>
  <si>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</si>
  <si>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</si>
  <si>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– GASTOS QUE SE ASIGNARÁN DURANTE EL EJERCICIO (ART. 32 Y 33 LEY 423.06)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</si>
  <si>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</si>
  <si>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</si>
  <si>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</si>
  <si>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</si>
  <si>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</si>
  <si>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</si>
  <si>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TRASNFERENCIAS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</si>
  <si>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</si>
  <si>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</si>
  <si>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</si>
  <si>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</si>
  <si>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</si>
  <si>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</si>
  <si>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</si>
  <si>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</si>
  <si>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</si>
  <si>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</si>
  <si>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</si>
  <si>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</si>
  <si>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EQUIPOS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</si>
  <si>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</si>
  <si>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</si>
  <si>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</si>
  <si>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</si>
  <si>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</si>
  <si>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2.6.7- ACTIVOS BIÓLOGICOS CULTIVABLES</t>
  </si>
  <si>
    <t>2.6.8 - BIENES INTANGIBLES</t>
  </si>
  <si>
    <t>2.6.9 - EDIFICIOS, ESTRUCTURAS, TIERRAS, TERRENOS Y OBJETOS DE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</si>
  <si>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</si>
  <si>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</si>
  <si>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</si>
  <si>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</si>
  <si>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</si>
  <si>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</si>
  <si>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</si>
  <si>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</si>
  <si>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</si>
  <si>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</si>
  <si>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</si>
  <si>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</si>
  <si>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</si>
  <si>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</si>
  <si>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</si>
  <si>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</si>
  <si>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</si>
  <si>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</si>
  <si>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</t>
  </si>
  <si>
    <t>4 - APLICACIONES FINANCIERAS</t>
  </si>
  <si>
    <t>4.1 - INCREMENTO DE ACTIVO FINANCIERO</t>
  </si>
  <si>
    <t>4.1.1 - INCREMENTO DE ACTIVOS FINANCIEROS CORRIENTES</t>
  </si>
  <si>
    <t>4.1.2 - INCREMENTO DE ACTIVOS FINANCIEROS NO CORRIENTES</t>
  </si>
  <si>
    <t>4.2 - DISMINUSIÓN DE PASIVOS</t>
  </si>
  <si>
    <t>4.2.1 - DISMINUCIÓN DE PASIVOS CORRIENTES</t>
  </si>
  <si>
    <t>4.2.2 - DISMINUCIÓN DE PASIVOS NO CORRIENTES</t>
  </si>
  <si>
    <t>4.3 – DISMINUCIÓN DE FONDOS DE TERCEROS</t>
  </si>
  <si>
    <t>4.3.5 – DISMINUCIÓN DEPÓSITOS FONDOS DE TERCEROS</t>
  </si>
  <si>
    <t>TOTAL APLICACIONES FINANCIERAS</t>
  </si>
  <si>
    <t>TOTAL GASTOS Y APLICACIONES FINANCIERAS</t>
  </si>
  <si>
    <t>Aura M. Segura Matos</t>
  </si>
  <si>
    <t xml:space="preserve">Administrativo Financiero </t>
  </si>
  <si>
    <t xml:space="preserve">Angel David Taveras Difo </t>
  </si>
  <si>
    <t xml:space="preserve">Director Ejecutivo </t>
  </si>
  <si>
    <t>AÑO 2023</t>
  </si>
  <si>
    <t>Enc. Div. de Contabilidad</t>
  </si>
  <si>
    <t>Claribel Abreu Infante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</si>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</sst>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9" fillId="3" borderId="14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" fontId="9" fillId="3" borderId="15" xfId="0" applyNumberFormat="1" applyFont="1" applyFill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7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106</xdr:row>
      <xdr:rowOff>9524</xdr:rowOff>
    </xdr:from>
    <xdr:to>
      <xdr:col>4</xdr:col>
      <xdr:colOff>2815589</xdr:colOff>
      <xdr:row>106</xdr:row>
      <xdr:rowOff>9524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E599056-09FA-41FA-BEA1-252E34F7481D}"/>
            </a:ext>
          </a:extLst>
        </xdr:cNvPr>
        <xdr:cNvCxnSpPr/>
      </xdr:nvCxnSpPr>
      <xdr:spPr>
        <a:xfrm>
          <a:off x="1162049" y="24241124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106</xdr:row>
      <xdr:rowOff>19050</xdr:rowOff>
    </xdr:from>
    <xdr:to>
      <xdr:col>7</xdr:col>
      <xdr:colOff>291465</xdr:colOff>
      <xdr:row>106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DCF176-DD0D-49FD-B56A-E0A44E255919}"/>
            </a:ext>
          </a:extLst>
        </xdr:cNvPr>
        <xdr:cNvCxnSpPr/>
      </xdr:nvCxnSpPr>
      <xdr:spPr>
        <a:xfrm>
          <a:off x="4762500" y="24250650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2438400</xdr:colOff>
      <xdr:row>113</xdr:row>
      <xdr:rowOff>180975</xdr:rowOff>
    </xdr:from>
    <xdr:to>
      <xdr:col>5</xdr:col>
      <xdr:colOff>1443990</xdr:colOff>
      <xdr:row>113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A49C0FB-BC1B-4FD1-B959-89ECF0A26412}"/>
            </a:ext>
          </a:extLst>
        </xdr:cNvPr>
        <xdr:cNvCxnSpPr/>
      </xdr:nvCxnSpPr>
      <xdr:spPr>
        <a:xfrm>
          <a:off x="3162300" y="25765125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E932-495E-4612-A5C8-9597B0C68674}">
  <dimension ref="A5:H116"/>
  <sheetViews>
    <sheetView tabSelected="1" topLeftCell="A89" zoomScaleNormal="100" workbookViewId="0">
      <selection activeCell="J10" sqref="J10"/>
    </sheetView>
  </sheetViews>
  <sheetFormatPr baseColWidth="10" defaultColWidth="11.44140625" defaultRowHeight="13.8" x14ac:dyDescent="0.25"/>
  <cols>
    <col min="1" max="4" width="2.6640625" style="1" customWidth="1"/>
    <col min="5" max="5" width="50.5546875" style="1" customWidth="1"/>
    <col min="6" max="6" width="24.5546875" style="1" customWidth="1"/>
    <col min="7" max="8" width="16.6640625" style="2" customWidth="1"/>
    <col min="9" max="16384" width="11.44140625" style="1"/>
  </cols>
  <sheetData>
    <row r="5" spans="1:8" ht="22.8" x14ac:dyDescent="0.4">
      <c r="A5" s="40" t="s">
        <v>96</v>
      </c>
      <c r="B5" s="40"/>
      <c r="C5" s="40"/>
      <c r="D5" s="40"/>
      <c r="E5" s="40"/>
      <c r="F5" s="40"/>
      <c r="G5" s="40"/>
      <c r="H5" s="40"/>
    </row>
    <row r="8" spans="1:8" ht="8.25" customHeight="1" x14ac:dyDescent="0.25"/>
    <row r="9" spans="1:8" s="3" customFormat="1" ht="19.5" customHeight="1" x14ac:dyDescent="0.3">
      <c r="A9" s="42" t="s">
        <v>93</v>
      </c>
      <c r="B9" s="42"/>
      <c r="C9" s="42"/>
      <c r="D9" s="42"/>
      <c r="E9" s="42"/>
      <c r="F9" s="42"/>
      <c r="G9" s="42"/>
      <c r="H9" s="42"/>
    </row>
    <row r="10" spans="1:8" s="3" customFormat="1" ht="18" customHeight="1" x14ac:dyDescent="0.3">
      <c r="A10" s="42" t="s">
        <v>0</v>
      </c>
      <c r="B10" s="42"/>
      <c r="C10" s="42"/>
      <c r="D10" s="42"/>
      <c r="E10" s="42"/>
      <c r="F10" s="42"/>
      <c r="G10" s="42"/>
      <c r="H10" s="42"/>
    </row>
    <row r="11" spans="1:8" s="3" customFormat="1" ht="16.2" thickBot="1" x14ac:dyDescent="0.35">
      <c r="A11" s="42" t="s">
        <v>1</v>
      </c>
      <c r="B11" s="42"/>
      <c r="C11" s="42"/>
      <c r="D11" s="42"/>
      <c r="E11" s="42"/>
      <c r="F11" s="42"/>
      <c r="G11" s="42"/>
      <c r="H11" s="42"/>
    </row>
    <row r="12" spans="1:8" ht="6" customHeight="1" thickBot="1" x14ac:dyDescent="0.3">
      <c r="E12" s="4"/>
      <c r="F12" s="5"/>
      <c r="G12" s="6"/>
    </row>
    <row r="13" spans="1:8" ht="40.5" customHeight="1" thickBot="1" x14ac:dyDescent="0.3">
      <c r="B13" s="43" t="s">
        <v>2</v>
      </c>
      <c r="C13" s="44"/>
      <c r="D13" s="44"/>
      <c r="E13" s="44"/>
      <c r="F13" s="7"/>
      <c r="G13" s="8" t="s">
        <v>3</v>
      </c>
      <c r="H13" s="9" t="s">
        <v>4</v>
      </c>
    </row>
    <row r="14" spans="1:8" s="10" customFormat="1" ht="21.75" customHeight="1" thickBot="1" x14ac:dyDescent="0.35">
      <c r="B14" s="45" t="s">
        <v>5</v>
      </c>
      <c r="C14" s="45"/>
      <c r="D14" s="45"/>
      <c r="E14" s="45"/>
      <c r="F14" s="11"/>
      <c r="G14" s="12">
        <f>+G15+G21+G31+G41+G58+G70+G75+G81</f>
        <v>96661475</v>
      </c>
      <c r="H14" s="13">
        <f>+H15+H21+H31+H41+H58+H70+H75+H81</f>
        <v>0</v>
      </c>
    </row>
    <row r="15" spans="1:8" s="10" customFormat="1" ht="20.25" customHeight="1" thickBot="1" x14ac:dyDescent="0.35">
      <c r="C15" s="41" t="s">
        <v>6</v>
      </c>
      <c r="D15" s="41"/>
      <c r="E15" s="41"/>
      <c r="F15" s="14"/>
      <c r="G15" s="15">
        <f>SUM(G16:G20)</f>
        <v>59472500</v>
      </c>
      <c r="H15" s="16">
        <f>SUM(H16:H20)</f>
        <v>0</v>
      </c>
    </row>
    <row r="16" spans="1:8" s="10" customFormat="1" ht="18" customHeight="1" x14ac:dyDescent="0.3">
      <c r="E16" s="46" t="s">
        <v>7</v>
      </c>
      <c r="F16" s="47"/>
      <c r="G16" s="39">
        <f>33205674+10200000</f>
        <v>43405674</v>
      </c>
      <c r="H16" s="18">
        <v>0</v>
      </c>
    </row>
    <row r="17" spans="3:8" s="10" customFormat="1" ht="18" customHeight="1" x14ac:dyDescent="0.3">
      <c r="E17" s="46" t="s">
        <v>8</v>
      </c>
      <c r="F17" s="47"/>
      <c r="G17" s="17">
        <v>9817400</v>
      </c>
      <c r="H17" s="18">
        <v>0</v>
      </c>
    </row>
    <row r="18" spans="3:8" s="10" customFormat="1" ht="18" customHeight="1" x14ac:dyDescent="0.3">
      <c r="E18" s="46" t="s">
        <v>9</v>
      </c>
      <c r="F18" s="47"/>
      <c r="G18" s="17">
        <v>441000</v>
      </c>
      <c r="H18" s="18">
        <v>0</v>
      </c>
    </row>
    <row r="19" spans="3:8" s="10" customFormat="1" ht="18" customHeight="1" x14ac:dyDescent="0.3">
      <c r="E19" s="46" t="s">
        <v>10</v>
      </c>
      <c r="F19" s="47"/>
      <c r="G19" s="17">
        <v>0</v>
      </c>
      <c r="H19" s="18">
        <v>0</v>
      </c>
    </row>
    <row r="20" spans="3:8" s="10" customFormat="1" ht="18" customHeight="1" thickBot="1" x14ac:dyDescent="0.35">
      <c r="E20" s="46" t="s">
        <v>11</v>
      </c>
      <c r="F20" s="47"/>
      <c r="G20" s="19">
        <f>4248846+1559580</f>
        <v>5808426</v>
      </c>
      <c r="H20" s="18">
        <v>0</v>
      </c>
    </row>
    <row r="21" spans="3:8" s="10" customFormat="1" ht="20.25" customHeight="1" thickBot="1" x14ac:dyDescent="0.35">
      <c r="C21" s="41" t="s">
        <v>12</v>
      </c>
      <c r="D21" s="41"/>
      <c r="E21" s="41"/>
      <c r="F21" s="14"/>
      <c r="G21" s="15">
        <f>SUM(G22:G30)</f>
        <v>27646475</v>
      </c>
      <c r="H21" s="16">
        <f>SUM(H22:H30)</f>
        <v>0</v>
      </c>
    </row>
    <row r="22" spans="3:8" s="10" customFormat="1" ht="18" customHeight="1" x14ac:dyDescent="0.3">
      <c r="E22" s="48" t="s">
        <v>13</v>
      </c>
      <c r="F22" s="49"/>
      <c r="G22" s="39">
        <v>3075000</v>
      </c>
      <c r="H22" s="18">
        <v>0</v>
      </c>
    </row>
    <row r="23" spans="3:8" s="10" customFormat="1" ht="18" customHeight="1" x14ac:dyDescent="0.3">
      <c r="E23" s="48" t="s">
        <v>14</v>
      </c>
      <c r="F23" s="49"/>
      <c r="G23" s="17">
        <v>675000</v>
      </c>
      <c r="H23" s="18">
        <v>0</v>
      </c>
    </row>
    <row r="24" spans="3:8" s="10" customFormat="1" ht="18" customHeight="1" x14ac:dyDescent="0.3">
      <c r="E24" s="48" t="s">
        <v>15</v>
      </c>
      <c r="F24" s="49"/>
      <c r="G24" s="17">
        <v>740000</v>
      </c>
      <c r="H24" s="18">
        <v>0</v>
      </c>
    </row>
    <row r="25" spans="3:8" s="10" customFormat="1" ht="18" customHeight="1" x14ac:dyDescent="0.3">
      <c r="E25" s="48" t="s">
        <v>16</v>
      </c>
      <c r="F25" s="49"/>
      <c r="G25" s="17">
        <v>515500</v>
      </c>
      <c r="H25" s="18">
        <v>0</v>
      </c>
    </row>
    <row r="26" spans="3:8" s="10" customFormat="1" ht="18" customHeight="1" x14ac:dyDescent="0.3">
      <c r="E26" s="48" t="s">
        <v>17</v>
      </c>
      <c r="F26" s="49"/>
      <c r="G26" s="17">
        <v>11040000</v>
      </c>
      <c r="H26" s="18">
        <v>0</v>
      </c>
    </row>
    <row r="27" spans="3:8" s="10" customFormat="1" ht="18" customHeight="1" x14ac:dyDescent="0.3">
      <c r="E27" s="48" t="s">
        <v>18</v>
      </c>
      <c r="F27" s="49"/>
      <c r="G27" s="17">
        <v>2110000</v>
      </c>
      <c r="H27" s="18">
        <v>0</v>
      </c>
    </row>
    <row r="28" spans="3:8" s="10" customFormat="1" ht="30.75" customHeight="1" x14ac:dyDescent="0.3">
      <c r="E28" s="48" t="s">
        <v>19</v>
      </c>
      <c r="F28" s="49"/>
      <c r="G28" s="17">
        <v>657500</v>
      </c>
      <c r="H28" s="18">
        <v>0</v>
      </c>
    </row>
    <row r="29" spans="3:8" s="10" customFormat="1" ht="18" customHeight="1" x14ac:dyDescent="0.3">
      <c r="E29" s="48" t="s">
        <v>20</v>
      </c>
      <c r="F29" s="49"/>
      <c r="G29" s="17">
        <f>3973475+1500000</f>
        <v>5473475</v>
      </c>
      <c r="H29" s="18">
        <v>0</v>
      </c>
    </row>
    <row r="30" spans="3:8" s="10" customFormat="1" ht="18" customHeight="1" thickBot="1" x14ac:dyDescent="0.35">
      <c r="E30" s="48" t="s">
        <v>21</v>
      </c>
      <c r="F30" s="49"/>
      <c r="G30" s="19">
        <v>3360000</v>
      </c>
      <c r="H30" s="18">
        <v>0</v>
      </c>
    </row>
    <row r="31" spans="3:8" s="10" customFormat="1" ht="20.25" customHeight="1" thickBot="1" x14ac:dyDescent="0.35">
      <c r="C31" s="41" t="s">
        <v>22</v>
      </c>
      <c r="D31" s="41"/>
      <c r="E31" s="41"/>
      <c r="F31" s="14"/>
      <c r="G31" s="15">
        <f>SUM(G32:G40)</f>
        <v>5687500</v>
      </c>
      <c r="H31" s="16">
        <f>SUM(H32:H40)</f>
        <v>0</v>
      </c>
    </row>
    <row r="32" spans="3:8" s="10" customFormat="1" ht="18" customHeight="1" x14ac:dyDescent="0.3">
      <c r="E32" s="48" t="s">
        <v>23</v>
      </c>
      <c r="F32" s="49"/>
      <c r="G32" s="39">
        <v>222500</v>
      </c>
      <c r="H32" s="18">
        <v>0</v>
      </c>
    </row>
    <row r="33" spans="3:8" s="10" customFormat="1" ht="18" customHeight="1" x14ac:dyDescent="0.3">
      <c r="E33" s="48" t="s">
        <v>24</v>
      </c>
      <c r="F33" s="49"/>
      <c r="G33" s="17">
        <v>50000</v>
      </c>
      <c r="H33" s="18">
        <v>0</v>
      </c>
    </row>
    <row r="34" spans="3:8" s="10" customFormat="1" ht="18" customHeight="1" x14ac:dyDescent="0.3">
      <c r="E34" s="48" t="s">
        <v>25</v>
      </c>
      <c r="F34" s="49"/>
      <c r="G34" s="17">
        <v>320000</v>
      </c>
      <c r="H34" s="18">
        <v>0</v>
      </c>
    </row>
    <row r="35" spans="3:8" s="10" customFormat="1" ht="18" customHeight="1" x14ac:dyDescent="0.3">
      <c r="E35" s="48" t="s">
        <v>26</v>
      </c>
      <c r="F35" s="49"/>
      <c r="G35" s="17">
        <v>50000</v>
      </c>
      <c r="H35" s="18">
        <v>0</v>
      </c>
    </row>
    <row r="36" spans="3:8" s="10" customFormat="1" ht="18" customHeight="1" x14ac:dyDescent="0.3">
      <c r="E36" s="48" t="s">
        <v>27</v>
      </c>
      <c r="F36" s="49"/>
      <c r="G36" s="17">
        <v>200000</v>
      </c>
      <c r="H36" s="18">
        <v>0</v>
      </c>
    </row>
    <row r="37" spans="3:8" s="10" customFormat="1" ht="18" customHeight="1" x14ac:dyDescent="0.3">
      <c r="E37" s="48" t="s">
        <v>28</v>
      </c>
      <c r="F37" s="49"/>
      <c r="G37" s="17">
        <v>0</v>
      </c>
      <c r="H37" s="18">
        <v>0</v>
      </c>
    </row>
    <row r="38" spans="3:8" s="10" customFormat="1" ht="18" customHeight="1" x14ac:dyDescent="0.3">
      <c r="E38" s="48" t="s">
        <v>29</v>
      </c>
      <c r="F38" s="49"/>
      <c r="G38" s="17">
        <v>4200000</v>
      </c>
      <c r="H38" s="18">
        <v>0</v>
      </c>
    </row>
    <row r="39" spans="3:8" s="10" customFormat="1" ht="18" customHeight="1" x14ac:dyDescent="0.3">
      <c r="E39" s="48" t="s">
        <v>30</v>
      </c>
      <c r="F39" s="49"/>
      <c r="G39" s="17">
        <v>0</v>
      </c>
      <c r="H39" s="18">
        <v>0</v>
      </c>
    </row>
    <row r="40" spans="3:8" s="10" customFormat="1" ht="18" customHeight="1" thickBot="1" x14ac:dyDescent="0.35">
      <c r="E40" s="48" t="s">
        <v>31</v>
      </c>
      <c r="F40" s="49"/>
      <c r="G40" s="17">
        <v>645000</v>
      </c>
      <c r="H40" s="18">
        <v>0</v>
      </c>
    </row>
    <row r="41" spans="3:8" s="10" customFormat="1" ht="20.25" customHeight="1" thickBot="1" x14ac:dyDescent="0.35">
      <c r="C41" s="41" t="s">
        <v>32</v>
      </c>
      <c r="D41" s="41"/>
      <c r="E41" s="41"/>
      <c r="F41" s="14"/>
      <c r="G41" s="15">
        <f>SUM(G42:G49)</f>
        <v>500000</v>
      </c>
      <c r="H41" s="16">
        <f>SUM(H42:H49)</f>
        <v>0</v>
      </c>
    </row>
    <row r="42" spans="3:8" s="10" customFormat="1" ht="18" customHeight="1" x14ac:dyDescent="0.3">
      <c r="E42" s="48" t="s">
        <v>33</v>
      </c>
      <c r="F42" s="49"/>
      <c r="G42" s="17">
        <v>0</v>
      </c>
      <c r="H42" s="18">
        <v>0</v>
      </c>
    </row>
    <row r="43" spans="3:8" s="10" customFormat="1" ht="18" customHeight="1" x14ac:dyDescent="0.3">
      <c r="E43" s="48" t="s">
        <v>34</v>
      </c>
      <c r="F43" s="49"/>
      <c r="G43" s="17">
        <v>0</v>
      </c>
      <c r="H43" s="18">
        <v>0</v>
      </c>
    </row>
    <row r="44" spans="3:8" s="10" customFormat="1" ht="18" customHeight="1" x14ac:dyDescent="0.3">
      <c r="E44" s="48" t="s">
        <v>35</v>
      </c>
      <c r="F44" s="49"/>
      <c r="G44" s="17">
        <v>0</v>
      </c>
      <c r="H44" s="18">
        <v>0</v>
      </c>
    </row>
    <row r="45" spans="3:8" s="10" customFormat="1" ht="18" customHeight="1" x14ac:dyDescent="0.3">
      <c r="E45" s="48" t="s">
        <v>36</v>
      </c>
      <c r="F45" s="49"/>
      <c r="G45" s="17">
        <v>0</v>
      </c>
      <c r="H45" s="18">
        <v>0</v>
      </c>
    </row>
    <row r="46" spans="3:8" s="10" customFormat="1" ht="18" customHeight="1" x14ac:dyDescent="0.3">
      <c r="E46" s="48" t="s">
        <v>37</v>
      </c>
      <c r="F46" s="49"/>
      <c r="G46" s="17">
        <v>0</v>
      </c>
      <c r="H46" s="18">
        <v>0</v>
      </c>
    </row>
    <row r="47" spans="3:8" s="10" customFormat="1" ht="18" customHeight="1" x14ac:dyDescent="0.3">
      <c r="E47" s="48" t="s">
        <v>38</v>
      </c>
      <c r="F47" s="49"/>
      <c r="G47" s="17">
        <v>0</v>
      </c>
      <c r="H47" s="18">
        <v>0</v>
      </c>
    </row>
    <row r="48" spans="3:8" s="10" customFormat="1" ht="18" customHeight="1" x14ac:dyDescent="0.3">
      <c r="E48" s="48" t="s">
        <v>39</v>
      </c>
      <c r="F48" s="49"/>
      <c r="G48" s="17">
        <v>500000</v>
      </c>
      <c r="H48" s="18">
        <v>0</v>
      </c>
    </row>
    <row r="49" spans="3:8" s="10" customFormat="1" ht="18" customHeight="1" thickBot="1" x14ac:dyDescent="0.35">
      <c r="E49" s="48" t="s">
        <v>40</v>
      </c>
      <c r="F49" s="49"/>
      <c r="G49" s="17">
        <v>0</v>
      </c>
      <c r="H49" s="18">
        <v>0</v>
      </c>
    </row>
    <row r="50" spans="3:8" s="10" customFormat="1" ht="20.25" customHeight="1" thickBot="1" x14ac:dyDescent="0.35">
      <c r="C50" s="41" t="s">
        <v>41</v>
      </c>
      <c r="D50" s="41"/>
      <c r="E50" s="41"/>
      <c r="F50" s="14"/>
      <c r="G50" s="15">
        <f>SUM(G51:G57)</f>
        <v>0</v>
      </c>
      <c r="H50" s="16">
        <f>SUM(H51:H57)</f>
        <v>0</v>
      </c>
    </row>
    <row r="51" spans="3:8" s="10" customFormat="1" ht="18" customHeight="1" x14ac:dyDescent="0.3">
      <c r="E51" s="48" t="s">
        <v>42</v>
      </c>
      <c r="F51" s="49"/>
      <c r="G51" s="17">
        <v>0</v>
      </c>
      <c r="H51" s="18">
        <v>0</v>
      </c>
    </row>
    <row r="52" spans="3:8" s="10" customFormat="1" ht="18" customHeight="1" x14ac:dyDescent="0.3">
      <c r="E52" s="48" t="s">
        <v>43</v>
      </c>
      <c r="F52" s="49"/>
      <c r="G52" s="17">
        <v>0</v>
      </c>
      <c r="H52" s="18">
        <v>0</v>
      </c>
    </row>
    <row r="53" spans="3:8" s="10" customFormat="1" ht="18" customHeight="1" x14ac:dyDescent="0.3">
      <c r="E53" s="48" t="s">
        <v>44</v>
      </c>
      <c r="F53" s="49"/>
      <c r="G53" s="17">
        <v>0</v>
      </c>
      <c r="H53" s="18">
        <v>0</v>
      </c>
    </row>
    <row r="54" spans="3:8" s="10" customFormat="1" ht="18" customHeight="1" x14ac:dyDescent="0.3">
      <c r="E54" s="48" t="s">
        <v>45</v>
      </c>
      <c r="F54" s="49"/>
      <c r="G54" s="17">
        <v>0</v>
      </c>
      <c r="H54" s="18">
        <v>0</v>
      </c>
    </row>
    <row r="55" spans="3:8" s="10" customFormat="1" ht="18" customHeight="1" x14ac:dyDescent="0.3">
      <c r="E55" s="48" t="s">
        <v>46</v>
      </c>
      <c r="F55" s="49"/>
      <c r="G55" s="17">
        <v>0</v>
      </c>
      <c r="H55" s="18">
        <v>0</v>
      </c>
    </row>
    <row r="56" spans="3:8" s="10" customFormat="1" ht="18" customHeight="1" x14ac:dyDescent="0.3">
      <c r="E56" s="48" t="s">
        <v>47</v>
      </c>
      <c r="F56" s="49"/>
      <c r="G56" s="17">
        <v>0</v>
      </c>
      <c r="H56" s="18">
        <v>0</v>
      </c>
    </row>
    <row r="57" spans="3:8" s="10" customFormat="1" ht="18" customHeight="1" thickBot="1" x14ac:dyDescent="0.35">
      <c r="E57" s="48" t="s">
        <v>48</v>
      </c>
      <c r="F57" s="49"/>
      <c r="G57" s="17">
        <v>0</v>
      </c>
      <c r="H57" s="18">
        <v>0</v>
      </c>
    </row>
    <row r="58" spans="3:8" s="10" customFormat="1" ht="20.25" customHeight="1" thickBot="1" x14ac:dyDescent="0.35">
      <c r="C58" s="41" t="s">
        <v>49</v>
      </c>
      <c r="D58" s="41"/>
      <c r="E58" s="41"/>
      <c r="F58" s="14"/>
      <c r="G58" s="15">
        <f>SUM(G59:G69)</f>
        <v>3355000</v>
      </c>
      <c r="H58" s="16">
        <f>SUM(H59:H69)</f>
        <v>0</v>
      </c>
    </row>
    <row r="59" spans="3:8" s="10" customFormat="1" ht="18" customHeight="1" x14ac:dyDescent="0.3">
      <c r="E59" s="48" t="s">
        <v>50</v>
      </c>
      <c r="F59" s="49"/>
      <c r="G59" s="17">
        <v>355000</v>
      </c>
      <c r="H59" s="18">
        <v>0</v>
      </c>
    </row>
    <row r="60" spans="3:8" s="10" customFormat="1" ht="18" customHeight="1" x14ac:dyDescent="0.3">
      <c r="E60" s="48" t="s">
        <v>51</v>
      </c>
      <c r="F60" s="49"/>
      <c r="G60" s="17">
        <v>0</v>
      </c>
      <c r="H60" s="18">
        <v>0</v>
      </c>
    </row>
    <row r="61" spans="3:8" s="10" customFormat="1" ht="18" customHeight="1" x14ac:dyDescent="0.3">
      <c r="E61" s="48" t="s">
        <v>52</v>
      </c>
      <c r="F61" s="49"/>
      <c r="G61" s="17">
        <v>0</v>
      </c>
      <c r="H61" s="18">
        <v>0</v>
      </c>
    </row>
    <row r="62" spans="3:8" s="10" customFormat="1" ht="18" customHeight="1" x14ac:dyDescent="0.3">
      <c r="E62" s="48" t="s">
        <v>53</v>
      </c>
      <c r="F62" s="49"/>
      <c r="G62" s="17">
        <v>3000000</v>
      </c>
      <c r="H62" s="18">
        <v>0</v>
      </c>
    </row>
    <row r="63" spans="3:8" s="10" customFormat="1" ht="18" customHeight="1" x14ac:dyDescent="0.3">
      <c r="E63" s="48" t="s">
        <v>54</v>
      </c>
      <c r="F63" s="49"/>
      <c r="G63" s="17">
        <v>0</v>
      </c>
      <c r="H63" s="18">
        <v>0</v>
      </c>
    </row>
    <row r="64" spans="3:8" s="10" customFormat="1" ht="18" customHeight="1" x14ac:dyDescent="0.3">
      <c r="E64" s="48" t="s">
        <v>55</v>
      </c>
      <c r="F64" s="49"/>
      <c r="G64" s="17">
        <v>0</v>
      </c>
      <c r="H64" s="18">
        <v>0</v>
      </c>
    </row>
    <row r="65" spans="3:8" s="10" customFormat="1" ht="18" customHeight="1" x14ac:dyDescent="0.3">
      <c r="E65" s="48" t="s">
        <v>56</v>
      </c>
      <c r="F65" s="49"/>
      <c r="G65" s="17">
        <v>0</v>
      </c>
      <c r="H65" s="18">
        <v>0</v>
      </c>
    </row>
    <row r="66" spans="3:8" s="10" customFormat="1" ht="18" customHeight="1" x14ac:dyDescent="0.3">
      <c r="E66" s="48" t="s">
        <v>57</v>
      </c>
      <c r="F66" s="49"/>
      <c r="G66" s="17">
        <v>0</v>
      </c>
      <c r="H66" s="18">
        <v>0</v>
      </c>
    </row>
    <row r="67" spans="3:8" s="10" customFormat="1" ht="18" customHeight="1" x14ac:dyDescent="0.3">
      <c r="E67" s="48" t="s">
        <v>58</v>
      </c>
      <c r="F67" s="49"/>
      <c r="G67" s="17">
        <v>0</v>
      </c>
      <c r="H67" s="18">
        <v>0</v>
      </c>
    </row>
    <row r="68" spans="3:8" s="10" customFormat="1" ht="18" customHeight="1" x14ac:dyDescent="0.3">
      <c r="E68" s="48" t="s">
        <v>59</v>
      </c>
      <c r="F68" s="49"/>
      <c r="G68" s="17">
        <v>0</v>
      </c>
      <c r="H68" s="18">
        <v>0</v>
      </c>
    </row>
    <row r="69" spans="3:8" s="10" customFormat="1" ht="18" customHeight="1" thickBot="1" x14ac:dyDescent="0.35">
      <c r="E69" s="48" t="s">
        <v>60</v>
      </c>
      <c r="F69" s="49"/>
      <c r="G69" s="17">
        <v>0</v>
      </c>
      <c r="H69" s="18">
        <v>0</v>
      </c>
    </row>
    <row r="70" spans="3:8" s="10" customFormat="1" ht="20.25" customHeight="1" thickBot="1" x14ac:dyDescent="0.35">
      <c r="C70" s="41" t="s">
        <v>61</v>
      </c>
      <c r="D70" s="41"/>
      <c r="E70" s="41"/>
      <c r="F70" s="14"/>
      <c r="G70" s="15">
        <f>SUM(G71:G74)</f>
        <v>0</v>
      </c>
      <c r="H70" s="16">
        <f>SUM(H71:H74)</f>
        <v>0</v>
      </c>
    </row>
    <row r="71" spans="3:8" s="10" customFormat="1" ht="18" customHeight="1" x14ac:dyDescent="0.3">
      <c r="E71" s="48" t="s">
        <v>62</v>
      </c>
      <c r="F71" s="49"/>
      <c r="G71" s="17">
        <v>0</v>
      </c>
      <c r="H71" s="18">
        <v>0</v>
      </c>
    </row>
    <row r="72" spans="3:8" s="10" customFormat="1" ht="18" customHeight="1" x14ac:dyDescent="0.3">
      <c r="E72" s="48" t="s">
        <v>63</v>
      </c>
      <c r="F72" s="49"/>
      <c r="G72" s="17">
        <v>0</v>
      </c>
      <c r="H72" s="18">
        <v>0</v>
      </c>
    </row>
    <row r="73" spans="3:8" s="10" customFormat="1" ht="18" customHeight="1" x14ac:dyDescent="0.3">
      <c r="E73" s="48" t="s">
        <v>64</v>
      </c>
      <c r="F73" s="49"/>
      <c r="G73" s="17">
        <v>0</v>
      </c>
      <c r="H73" s="18">
        <v>0</v>
      </c>
    </row>
    <row r="74" spans="3:8" s="10" customFormat="1" ht="26.25" customHeight="1" thickBot="1" x14ac:dyDescent="0.35">
      <c r="E74" s="48" t="s">
        <v>65</v>
      </c>
      <c r="F74" s="49"/>
      <c r="G74" s="17">
        <v>0</v>
      </c>
      <c r="H74" s="18">
        <v>0</v>
      </c>
    </row>
    <row r="75" spans="3:8" s="10" customFormat="1" ht="20.25" customHeight="1" thickBot="1" x14ac:dyDescent="0.35">
      <c r="C75" s="41" t="s">
        <v>66</v>
      </c>
      <c r="D75" s="41"/>
      <c r="E75" s="41"/>
      <c r="F75" s="41"/>
      <c r="G75" s="15">
        <f>SUM(G76:G80)</f>
        <v>0</v>
      </c>
      <c r="H75" s="16">
        <f>SUM(H76:H80)</f>
        <v>0</v>
      </c>
    </row>
    <row r="76" spans="3:8" s="10" customFormat="1" ht="18" customHeight="1" x14ac:dyDescent="0.3">
      <c r="E76" s="48" t="s">
        <v>67</v>
      </c>
      <c r="F76" s="49"/>
      <c r="G76" s="17">
        <v>0</v>
      </c>
      <c r="H76" s="18">
        <v>0</v>
      </c>
    </row>
    <row r="77" spans="3:8" s="10" customFormat="1" ht="18" customHeight="1" x14ac:dyDescent="0.3">
      <c r="E77" s="48" t="s">
        <v>68</v>
      </c>
      <c r="F77" s="49"/>
      <c r="G77" s="17">
        <v>0</v>
      </c>
      <c r="H77" s="18">
        <v>0</v>
      </c>
    </row>
    <row r="78" spans="3:8" s="10" customFormat="1" ht="18" customHeight="1" x14ac:dyDescent="0.3">
      <c r="E78" s="48" t="s">
        <v>69</v>
      </c>
      <c r="F78" s="49"/>
      <c r="G78" s="17">
        <v>0</v>
      </c>
      <c r="H78" s="18">
        <v>0</v>
      </c>
    </row>
    <row r="79" spans="3:8" s="10" customFormat="1" ht="18" customHeight="1" x14ac:dyDescent="0.3">
      <c r="E79" s="48" t="s">
        <v>70</v>
      </c>
      <c r="F79" s="49"/>
      <c r="G79" s="17">
        <v>0</v>
      </c>
      <c r="H79" s="18">
        <v>0</v>
      </c>
    </row>
    <row r="80" spans="3:8" s="10" customFormat="1" ht="18" customHeight="1" x14ac:dyDescent="0.3">
      <c r="E80" s="48" t="s">
        <v>71</v>
      </c>
      <c r="F80" s="49"/>
      <c r="G80" s="17">
        <v>0</v>
      </c>
      <c r="H80" s="18">
        <v>0</v>
      </c>
    </row>
    <row r="81" spans="2:8" s="10" customFormat="1" ht="20.25" customHeight="1" x14ac:dyDescent="0.3">
      <c r="C81" s="41" t="s">
        <v>72</v>
      </c>
      <c r="D81" s="41"/>
      <c r="E81" s="41"/>
      <c r="F81" s="14"/>
      <c r="G81" s="21">
        <f>SUM(G82:G85)</f>
        <v>0</v>
      </c>
      <c r="H81" s="22">
        <f>SUM(H82:H85)</f>
        <v>0</v>
      </c>
    </row>
    <row r="82" spans="2:8" s="10" customFormat="1" ht="18" customHeight="1" x14ac:dyDescent="0.3">
      <c r="E82" s="48" t="s">
        <v>73</v>
      </c>
      <c r="F82" s="49"/>
      <c r="G82" s="17">
        <v>0</v>
      </c>
      <c r="H82" s="18">
        <v>0</v>
      </c>
    </row>
    <row r="83" spans="2:8" s="10" customFormat="1" ht="18" customHeight="1" x14ac:dyDescent="0.3">
      <c r="E83" s="48" t="s">
        <v>74</v>
      </c>
      <c r="F83" s="49"/>
      <c r="G83" s="17">
        <v>0</v>
      </c>
      <c r="H83" s="18">
        <v>0</v>
      </c>
    </row>
    <row r="84" spans="2:8" s="10" customFormat="1" ht="18" customHeight="1" x14ac:dyDescent="0.3">
      <c r="E84" s="48" t="s">
        <v>75</v>
      </c>
      <c r="F84" s="49"/>
      <c r="G84" s="17">
        <v>0</v>
      </c>
      <c r="H84" s="18">
        <v>0</v>
      </c>
    </row>
    <row r="85" spans="2:8" s="10" customFormat="1" ht="18" customHeight="1" thickBot="1" x14ac:dyDescent="0.35">
      <c r="E85" s="48" t="s">
        <v>76</v>
      </c>
      <c r="F85" s="49"/>
      <c r="G85" s="19">
        <v>0</v>
      </c>
      <c r="H85" s="20">
        <v>0</v>
      </c>
    </row>
    <row r="86" spans="2:8" s="10" customFormat="1" ht="20.25" customHeight="1" thickBot="1" x14ac:dyDescent="0.35">
      <c r="E86" s="23" t="s">
        <v>77</v>
      </c>
      <c r="F86" s="24"/>
      <c r="G86" s="25">
        <f>+G15+G21+G31+G41+G58+G70+G75+G81</f>
        <v>96661475</v>
      </c>
      <c r="H86" s="26">
        <f>+H15+H21+H31+H41+H58+H70+H75+H81</f>
        <v>0</v>
      </c>
    </row>
    <row r="87" spans="2:8" s="10" customFormat="1" ht="20.25" customHeight="1" thickBot="1" x14ac:dyDescent="0.35">
      <c r="B87" s="41" t="s">
        <v>78</v>
      </c>
      <c r="C87" s="41"/>
      <c r="D87" s="41"/>
      <c r="E87" s="41"/>
      <c r="F87" s="14"/>
      <c r="G87" s="15">
        <f>+G88+G91+G94</f>
        <v>0</v>
      </c>
      <c r="H87" s="16">
        <f>+H88+H91+H94</f>
        <v>0</v>
      </c>
    </row>
    <row r="88" spans="2:8" s="10" customFormat="1" ht="20.25" customHeight="1" thickBot="1" x14ac:dyDescent="0.35">
      <c r="C88" s="41" t="s">
        <v>79</v>
      </c>
      <c r="D88" s="41"/>
      <c r="E88" s="41"/>
      <c r="F88" s="14"/>
      <c r="G88" s="15">
        <f>SUM(G89:G90)</f>
        <v>0</v>
      </c>
      <c r="H88" s="16">
        <f>SUM(H89:H90)</f>
        <v>0</v>
      </c>
    </row>
    <row r="89" spans="2:8" s="10" customFormat="1" ht="18" customHeight="1" x14ac:dyDescent="0.3">
      <c r="E89" s="48" t="s">
        <v>80</v>
      </c>
      <c r="F89" s="49"/>
      <c r="G89" s="17">
        <v>0</v>
      </c>
      <c r="H89" s="18">
        <v>0</v>
      </c>
    </row>
    <row r="90" spans="2:8" s="10" customFormat="1" ht="18" customHeight="1" thickBot="1" x14ac:dyDescent="0.35">
      <c r="E90" s="48" t="s">
        <v>81</v>
      </c>
      <c r="F90" s="49"/>
      <c r="G90" s="17">
        <v>0</v>
      </c>
      <c r="H90" s="18">
        <v>0</v>
      </c>
    </row>
    <row r="91" spans="2:8" s="10" customFormat="1" ht="20.25" customHeight="1" thickBot="1" x14ac:dyDescent="0.35">
      <c r="C91" s="41" t="s">
        <v>82</v>
      </c>
      <c r="D91" s="41"/>
      <c r="E91" s="41"/>
      <c r="F91" s="14"/>
      <c r="G91" s="15">
        <f>SUM(G92:G93)</f>
        <v>0</v>
      </c>
      <c r="H91" s="16">
        <f>SUM(H92:H93)</f>
        <v>0</v>
      </c>
    </row>
    <row r="92" spans="2:8" s="10" customFormat="1" ht="18" customHeight="1" x14ac:dyDescent="0.3">
      <c r="E92" s="48" t="s">
        <v>83</v>
      </c>
      <c r="F92" s="49"/>
      <c r="G92" s="17">
        <v>0</v>
      </c>
      <c r="H92" s="18">
        <v>0</v>
      </c>
    </row>
    <row r="93" spans="2:8" s="10" customFormat="1" ht="18" customHeight="1" thickBot="1" x14ac:dyDescent="0.35">
      <c r="E93" s="48" t="s">
        <v>84</v>
      </c>
      <c r="F93" s="49"/>
      <c r="G93" s="17">
        <v>0</v>
      </c>
      <c r="H93" s="18">
        <v>0</v>
      </c>
    </row>
    <row r="94" spans="2:8" s="10" customFormat="1" ht="20.25" customHeight="1" thickBot="1" x14ac:dyDescent="0.35">
      <c r="C94" s="41" t="s">
        <v>85</v>
      </c>
      <c r="D94" s="41"/>
      <c r="E94" s="41"/>
      <c r="F94" s="14"/>
      <c r="G94" s="15">
        <f>SUM(G95)</f>
        <v>0</v>
      </c>
      <c r="H94" s="16">
        <f>SUM(H95)</f>
        <v>0</v>
      </c>
    </row>
    <row r="95" spans="2:8" s="10" customFormat="1" ht="18" customHeight="1" thickBot="1" x14ac:dyDescent="0.35">
      <c r="E95" s="48" t="s">
        <v>86</v>
      </c>
      <c r="F95" s="49"/>
      <c r="G95" s="27">
        <v>0</v>
      </c>
      <c r="H95" s="20">
        <v>0</v>
      </c>
    </row>
    <row r="96" spans="2:8" s="10" customFormat="1" ht="20.25" customHeight="1" thickBot="1" x14ac:dyDescent="0.35">
      <c r="E96" s="23" t="s">
        <v>87</v>
      </c>
      <c r="F96" s="24"/>
      <c r="G96" s="28">
        <f>+G88+G91+G94</f>
        <v>0</v>
      </c>
      <c r="H96" s="25">
        <f>+H88+H91+H94</f>
        <v>0</v>
      </c>
    </row>
    <row r="97" spans="5:8" s="10" customFormat="1" ht="4.5" customHeight="1" thickBot="1" x14ac:dyDescent="0.35">
      <c r="E97" s="29"/>
      <c r="F97" s="14"/>
      <c r="G97" s="30"/>
      <c r="H97" s="31"/>
    </row>
    <row r="98" spans="5:8" s="10" customFormat="1" ht="20.25" customHeight="1" thickBot="1" x14ac:dyDescent="0.35">
      <c r="E98" s="32" t="s">
        <v>88</v>
      </c>
      <c r="F98" s="33"/>
      <c r="G98" s="34">
        <f>+G86+G96</f>
        <v>96661475</v>
      </c>
      <c r="H98" s="35">
        <f>+H86+H96</f>
        <v>0</v>
      </c>
    </row>
    <row r="99" spans="5:8" ht="14.25" customHeight="1" x14ac:dyDescent="0.25"/>
    <row r="100" spans="5:8" ht="14.25" customHeight="1" x14ac:dyDescent="0.25"/>
    <row r="101" spans="5:8" ht="14.25" customHeight="1" x14ac:dyDescent="0.25">
      <c r="G101" s="38"/>
    </row>
    <row r="102" spans="5:8" ht="14.25" customHeight="1" x14ac:dyDescent="0.25"/>
    <row r="107" spans="5:8" ht="15.6" x14ac:dyDescent="0.3">
      <c r="E107" s="36" t="s">
        <v>95</v>
      </c>
      <c r="F107" s="50" t="s">
        <v>89</v>
      </c>
      <c r="G107" s="50"/>
      <c r="H107" s="50"/>
    </row>
    <row r="108" spans="5:8" ht="15.6" x14ac:dyDescent="0.3">
      <c r="E108" s="37" t="s">
        <v>94</v>
      </c>
      <c r="F108" s="51" t="s">
        <v>90</v>
      </c>
      <c r="G108" s="51"/>
      <c r="H108" s="51"/>
    </row>
    <row r="115" spans="5:8" ht="15.6" x14ac:dyDescent="0.3">
      <c r="E115" s="50" t="s">
        <v>91</v>
      </c>
      <c r="F115" s="50"/>
      <c r="G115" s="50"/>
      <c r="H115" s="50"/>
    </row>
    <row r="116" spans="5:8" ht="15.6" x14ac:dyDescent="0.3">
      <c r="E116" s="51" t="s">
        <v>92</v>
      </c>
      <c r="F116" s="51"/>
      <c r="G116" s="51"/>
      <c r="H116" s="51"/>
    </row>
  </sheetData>
  <mergeCells count="90">
    <mergeCell ref="E95:F95"/>
    <mergeCell ref="F107:H107"/>
    <mergeCell ref="F108:H108"/>
    <mergeCell ref="E115:H115"/>
    <mergeCell ref="E116:H116"/>
    <mergeCell ref="C94:E94"/>
    <mergeCell ref="E82:F82"/>
    <mergeCell ref="E83:F83"/>
    <mergeCell ref="E84:F84"/>
    <mergeCell ref="E85:F85"/>
    <mergeCell ref="B87:E87"/>
    <mergeCell ref="C88:E88"/>
    <mergeCell ref="E89:F89"/>
    <mergeCell ref="E90:F90"/>
    <mergeCell ref="C91:E91"/>
    <mergeCell ref="E92:F92"/>
    <mergeCell ref="E93:F93"/>
    <mergeCell ref="C81:E81"/>
    <mergeCell ref="C70:E70"/>
    <mergeCell ref="E71:F71"/>
    <mergeCell ref="E72:F72"/>
    <mergeCell ref="E73:F73"/>
    <mergeCell ref="E74:F74"/>
    <mergeCell ref="C75:F75"/>
    <mergeCell ref="E76:F76"/>
    <mergeCell ref="E77:F77"/>
    <mergeCell ref="E78:F78"/>
    <mergeCell ref="E79:F79"/>
    <mergeCell ref="E80:F80"/>
    <mergeCell ref="E69:F69"/>
    <mergeCell ref="C58:E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57:F57"/>
    <mergeCell ref="E46:F46"/>
    <mergeCell ref="E47:F47"/>
    <mergeCell ref="E48:F48"/>
    <mergeCell ref="E49:F49"/>
    <mergeCell ref="C50:E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C41:E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31:E31"/>
    <mergeCell ref="E32:F32"/>
    <mergeCell ref="A5:H5"/>
    <mergeCell ref="C21:E21"/>
    <mergeCell ref="A9:H9"/>
    <mergeCell ref="A10:H10"/>
    <mergeCell ref="A11:H11"/>
    <mergeCell ref="B13:E13"/>
    <mergeCell ref="B14:E14"/>
    <mergeCell ref="C15:E15"/>
    <mergeCell ref="E16:F16"/>
    <mergeCell ref="E17:F17"/>
    <mergeCell ref="E18:F18"/>
    <mergeCell ref="E19:F19"/>
    <mergeCell ref="E20:F20"/>
  </mergeCells>
  <pageMargins left="0.43" right="0.24" top="0.75" bottom="1" header="0.3" footer="0.3"/>
  <pageSetup scale="77" orientation="portrait" r:id="rId1"/>
  <rowBreaks count="2" manualBreakCount="2">
    <brk id="49" max="16383" man="1"/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2023-02-16T16:20:31Z</cp:lastPrinted>
  <dcterms:created xsi:type="dcterms:W3CDTF">2023-02-16T16:00:34Z</dcterms:created>
  <dcterms:modified xsi:type="dcterms:W3CDTF">2023-06-20T15:58:41Z</dcterms:modified>
</cp:coreProperties>
</file>