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Benitez\Desktop\Mbenitez Actualizada\mbenitez\Presupuesto ODAC\Ejecucion Presupuestaria\2021\Sigef\"/>
    </mc:Choice>
  </mc:AlternateContent>
  <xr:revisionPtr revIDLastSave="0" documentId="13_ncr:1_{1CF7976A-E821-408B-A87B-2B984E2B33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K58" i="1"/>
  <c r="K61" i="1"/>
  <c r="K55" i="1"/>
  <c r="K54" i="1"/>
  <c r="K53" i="1"/>
  <c r="K47" i="1"/>
  <c r="K48" i="1"/>
  <c r="K49" i="1"/>
  <c r="K50" i="1"/>
  <c r="K51" i="1"/>
  <c r="K52" i="1"/>
  <c r="K46" i="1"/>
  <c r="K45" i="1"/>
  <c r="K37" i="1"/>
  <c r="K38" i="1"/>
  <c r="K39" i="1"/>
  <c r="K40" i="1"/>
  <c r="K41" i="1"/>
  <c r="K42" i="1"/>
  <c r="K43" i="1"/>
  <c r="K44" i="1"/>
  <c r="K36" i="1"/>
  <c r="K35" i="1"/>
  <c r="K27" i="1"/>
  <c r="K28" i="1"/>
  <c r="K29" i="1"/>
  <c r="K30" i="1"/>
  <c r="K32" i="1"/>
  <c r="K34" i="1"/>
  <c r="K26" i="1"/>
  <c r="K25" i="1"/>
  <c r="K17" i="1"/>
  <c r="K18" i="1"/>
  <c r="K19" i="1"/>
  <c r="K20" i="1"/>
  <c r="K21" i="1"/>
  <c r="K22" i="1"/>
  <c r="K23" i="1"/>
  <c r="K24" i="1"/>
  <c r="K16" i="1"/>
  <c r="K15" i="1"/>
  <c r="K11" i="1"/>
  <c r="K12" i="1"/>
  <c r="K14" i="1"/>
  <c r="K10" i="1"/>
  <c r="K9" i="1"/>
  <c r="J81" i="1"/>
  <c r="I94" i="1"/>
  <c r="I81" i="1"/>
  <c r="H81" i="1"/>
  <c r="H94" i="1" s="1"/>
  <c r="G53" i="1"/>
  <c r="G81" i="1" s="1"/>
  <c r="G94" i="1" s="1"/>
  <c r="F81" i="1" l="1"/>
  <c r="F94" i="1" s="1"/>
  <c r="E81" i="1"/>
  <c r="E94" i="1" s="1"/>
  <c r="D81" i="1"/>
  <c r="D94" i="1" s="1"/>
  <c r="K78" i="1"/>
  <c r="K79" i="1"/>
  <c r="K80" i="1"/>
  <c r="K77" i="1"/>
  <c r="K76" i="1"/>
  <c r="K72" i="1"/>
  <c r="K73" i="1"/>
  <c r="K74" i="1"/>
  <c r="K75" i="1"/>
  <c r="K71" i="1"/>
  <c r="K70" i="1"/>
  <c r="K67" i="1"/>
  <c r="K68" i="1"/>
  <c r="K69" i="1"/>
  <c r="K66" i="1"/>
  <c r="K65" i="1"/>
  <c r="K81" i="1" l="1"/>
  <c r="K94" i="1" s="1"/>
  <c r="C81" i="1" l="1"/>
  <c r="B94" i="1" l="1"/>
  <c r="C94" i="1" l="1"/>
</calcChain>
</file>

<file path=xl/sharedStrings.xml><?xml version="1.0" encoding="utf-8"?>
<sst xmlns="http://schemas.openxmlformats.org/spreadsheetml/2006/main" count="107" uniqueCount="107">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</sst>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161925</xdr:rowOff>
    </xdr:from>
    <xdr:to>
      <xdr:col>10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showGridLines="0" tabSelected="1" view="pageBreakPreview" topLeftCell="A70" zoomScale="70" zoomScaleNormal="100" zoomScaleSheetLayoutView="70" workbookViewId="0">
      <selection activeCell="I109" sqref="I109"/>
    </sheetView>
  </sheetViews>
  <sheetFormatPr defaultColWidth="9.140625" defaultRowHeight="15" x14ac:dyDescent="0.25"/>
  <cols>
    <col min="1" max="1" width="66.5703125" customWidth="1"/>
    <col min="2" max="2" width="14.140625" customWidth="1"/>
    <col min="3" max="10" width="20.42578125" customWidth="1"/>
    <col min="11" max="11" width="21.85546875" bestFit="1" customWidth="1"/>
  </cols>
  <sheetData>
    <row r="1" spans="1:11" ht="20.25" x14ac:dyDescent="0.3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25" x14ac:dyDescent="0.3">
      <c r="A2" s="59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0.25" x14ac:dyDescent="0.3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1" x14ac:dyDescent="0.35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55"/>
      <c r="B5" s="55"/>
      <c r="C5" s="55"/>
      <c r="D5" s="39"/>
      <c r="E5" s="40"/>
      <c r="F5" s="42"/>
      <c r="G5" s="44"/>
      <c r="H5" s="46"/>
      <c r="I5" s="48"/>
      <c r="J5" s="53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106</v>
      </c>
      <c r="K7" s="2" t="s">
        <v>26</v>
      </c>
    </row>
    <row r="8" spans="1:11" x14ac:dyDescent="0.25">
      <c r="A8" s="14" t="s">
        <v>2</v>
      </c>
      <c r="B8" s="3"/>
      <c r="C8" s="3"/>
      <c r="D8" s="5"/>
      <c r="E8" s="5"/>
      <c r="F8" s="5"/>
      <c r="G8" s="5"/>
      <c r="H8" s="5"/>
      <c r="I8" s="5"/>
      <c r="J8" s="5"/>
      <c r="K8" s="7"/>
    </row>
    <row r="9" spans="1:11" s="8" customFormat="1" x14ac:dyDescent="0.25">
      <c r="A9" s="10" t="s">
        <v>3</v>
      </c>
      <c r="B9" s="10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35">
        <v>3759772.62</v>
      </c>
      <c r="K9" s="50">
        <f>SUM(C9:J9)</f>
        <v>31835214.879999999</v>
      </c>
    </row>
    <row r="10" spans="1:11" x14ac:dyDescent="0.25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36">
        <v>3050933.33</v>
      </c>
      <c r="K10" s="51">
        <f>SUM(C10:J10)</f>
        <v>25688501.579999998</v>
      </c>
    </row>
    <row r="11" spans="1:11" x14ac:dyDescent="0.25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36">
        <v>226000</v>
      </c>
      <c r="K11" s="51">
        <f t="shared" ref="K11:K14" si="0">SUM(C11:J11)</f>
        <v>2145000</v>
      </c>
    </row>
    <row r="12" spans="1:11" x14ac:dyDescent="0.25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36">
        <v>30854.48</v>
      </c>
      <c r="K12" s="51">
        <f t="shared" si="0"/>
        <v>251354.48</v>
      </c>
    </row>
    <row r="13" spans="1:11" x14ac:dyDescent="0.25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x14ac:dyDescent="0.25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36">
        <v>451984.81</v>
      </c>
      <c r="K14" s="51">
        <f t="shared" si="0"/>
        <v>3750358.8200000003</v>
      </c>
    </row>
    <row r="15" spans="1:11" s="8" customFormat="1" x14ac:dyDescent="0.25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37">
        <v>2959707.32</v>
      </c>
      <c r="K15" s="52">
        <f>SUM(C15:J15)</f>
        <v>17104199.619999997</v>
      </c>
    </row>
    <row r="16" spans="1:11" x14ac:dyDescent="0.25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36">
        <v>87093.62</v>
      </c>
      <c r="K16" s="51">
        <f>SUM(C16:J16)</f>
        <v>1959030.25</v>
      </c>
    </row>
    <row r="17" spans="1:11" x14ac:dyDescent="0.25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36">
        <v>40544.269999999997</v>
      </c>
      <c r="K17" s="51">
        <f t="shared" ref="K17:K24" si="1">SUM(C17:J17)</f>
        <v>174322.3</v>
      </c>
    </row>
    <row r="18" spans="1:11" x14ac:dyDescent="0.25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36">
        <v>142329.64000000001</v>
      </c>
      <c r="K18" s="51">
        <f t="shared" si="1"/>
        <v>250518.31</v>
      </c>
    </row>
    <row r="19" spans="1:11" x14ac:dyDescent="0.25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36">
        <v>85033.15</v>
      </c>
      <c r="K19" s="51">
        <f t="shared" si="1"/>
        <v>98283.15</v>
      </c>
    </row>
    <row r="20" spans="1:11" x14ac:dyDescent="0.25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36">
        <v>1688512.8</v>
      </c>
      <c r="K20" s="51">
        <f t="shared" si="1"/>
        <v>7330338.25</v>
      </c>
    </row>
    <row r="21" spans="1:11" x14ac:dyDescent="0.25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36">
        <v>109884.53</v>
      </c>
      <c r="K21" s="51">
        <f t="shared" si="1"/>
        <v>1160804.6900000002</v>
      </c>
    </row>
    <row r="22" spans="1:11" ht="30" x14ac:dyDescent="0.25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36">
        <v>133439.99</v>
      </c>
      <c r="K22" s="51">
        <f t="shared" si="1"/>
        <v>1387760.18</v>
      </c>
    </row>
    <row r="23" spans="1:11" ht="30" x14ac:dyDescent="0.25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36">
        <v>231058.57</v>
      </c>
      <c r="K23" s="51">
        <f t="shared" si="1"/>
        <v>2755520.81</v>
      </c>
    </row>
    <row r="24" spans="1:11" x14ac:dyDescent="0.25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36">
        <v>441810.75</v>
      </c>
      <c r="K24" s="51">
        <f t="shared" si="1"/>
        <v>1987621.68</v>
      </c>
    </row>
    <row r="25" spans="1:11" s="8" customFormat="1" x14ac:dyDescent="0.25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v>193714.39</v>
      </c>
      <c r="K25" s="37">
        <f>SUM(C25:J25)</f>
        <v>2951573.29</v>
      </c>
    </row>
    <row r="26" spans="1:11" x14ac:dyDescent="0.25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v>19019.919999999998</v>
      </c>
      <c r="K26" s="36">
        <f>SUM(C26:J26)</f>
        <v>69495.33</v>
      </c>
    </row>
    <row r="27" spans="1:11" x14ac:dyDescent="0.25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28">
        <v>0</v>
      </c>
      <c r="K27" s="36">
        <f t="shared" ref="K27:K34" si="2">SUM(C27:J27)</f>
        <v>128384</v>
      </c>
    </row>
    <row r="28" spans="1:11" x14ac:dyDescent="0.25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v>350</v>
      </c>
      <c r="K28" s="36">
        <f t="shared" si="2"/>
        <v>34852.050000000003</v>
      </c>
    </row>
    <row r="29" spans="1:11" x14ac:dyDescent="0.25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28">
        <v>0</v>
      </c>
      <c r="K29" s="36">
        <f t="shared" si="2"/>
        <v>34175.67</v>
      </c>
    </row>
    <row r="30" spans="1:11" x14ac:dyDescent="0.25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28">
        <v>0</v>
      </c>
      <c r="K30" s="36">
        <f t="shared" si="2"/>
        <v>3540</v>
      </c>
    </row>
    <row r="31" spans="1:11" ht="30" x14ac:dyDescent="0.25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30" x14ac:dyDescent="0.25">
      <c r="A32" s="21" t="s">
        <v>29</v>
      </c>
      <c r="B32" s="5"/>
      <c r="C32" s="28">
        <v>0</v>
      </c>
      <c r="D32" s="36">
        <v>700000</v>
      </c>
      <c r="E32" s="28">
        <v>0</v>
      </c>
      <c r="F32" s="51">
        <v>700000</v>
      </c>
      <c r="G32" s="28">
        <v>0</v>
      </c>
      <c r="H32" s="28">
        <v>0</v>
      </c>
      <c r="I32" s="36">
        <v>700000</v>
      </c>
      <c r="J32" s="28">
        <v>0</v>
      </c>
      <c r="K32" s="36">
        <f t="shared" si="2"/>
        <v>2100000</v>
      </c>
    </row>
    <row r="33" spans="1:11" ht="30" x14ac:dyDescent="0.25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x14ac:dyDescent="0.25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v>174344.47</v>
      </c>
      <c r="K34" s="36">
        <f t="shared" si="2"/>
        <v>581126.24</v>
      </c>
    </row>
    <row r="35" spans="1:11" s="8" customFormat="1" x14ac:dyDescent="0.25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29">
        <v>0</v>
      </c>
      <c r="K35" s="37">
        <f>SUM(C35:J35)</f>
        <v>323861.49000000005</v>
      </c>
    </row>
    <row r="36" spans="1:11" ht="16.5" customHeight="1" x14ac:dyDescent="0.25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>SUM(C36:J36)</f>
        <v>0</v>
      </c>
    </row>
    <row r="37" spans="1:11" s="25" customFormat="1" ht="30" x14ac:dyDescent="0.25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ref="K37:K44" si="3">SUM(C37:J37)</f>
        <v>0</v>
      </c>
    </row>
    <row r="38" spans="1:11" s="25" customFormat="1" ht="30" x14ac:dyDescent="0.25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3"/>
        <v>0</v>
      </c>
    </row>
    <row r="39" spans="1:11" s="25" customFormat="1" ht="30" x14ac:dyDescent="0.25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3"/>
        <v>0</v>
      </c>
    </row>
    <row r="40" spans="1:11" s="25" customFormat="1" ht="30" x14ac:dyDescent="0.25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3"/>
        <v>0</v>
      </c>
    </row>
    <row r="41" spans="1:11" s="25" customFormat="1" x14ac:dyDescent="0.25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3"/>
        <v>0</v>
      </c>
    </row>
    <row r="42" spans="1:11" x14ac:dyDescent="0.25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28">
        <v>0</v>
      </c>
      <c r="K42" s="36">
        <f t="shared" si="3"/>
        <v>323861.49000000005</v>
      </c>
    </row>
    <row r="43" spans="1:11" ht="30" x14ac:dyDescent="0.25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3"/>
        <v>0</v>
      </c>
    </row>
    <row r="44" spans="1:11" ht="30" x14ac:dyDescent="0.25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3"/>
        <v>0</v>
      </c>
    </row>
    <row r="45" spans="1:11" x14ac:dyDescent="0.25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f>SUM(C45:J45)</f>
        <v>0</v>
      </c>
    </row>
    <row r="46" spans="1:11" ht="15.75" customHeight="1" x14ac:dyDescent="0.25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>SUM(C46:J46)</f>
        <v>0</v>
      </c>
    </row>
    <row r="47" spans="1:11" ht="30" x14ac:dyDescent="0.25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ref="K47:K52" si="4">SUM(C47:J47)</f>
        <v>0</v>
      </c>
    </row>
    <row r="48" spans="1:11" ht="30" x14ac:dyDescent="0.25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4"/>
        <v>0</v>
      </c>
    </row>
    <row r="49" spans="1:11" ht="30" x14ac:dyDescent="0.25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4"/>
        <v>0</v>
      </c>
    </row>
    <row r="50" spans="1:11" ht="30" x14ac:dyDescent="0.25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4"/>
        <v>0</v>
      </c>
    </row>
    <row r="51" spans="1:11" ht="16.5" customHeight="1" x14ac:dyDescent="0.25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4"/>
        <v>0</v>
      </c>
    </row>
    <row r="52" spans="1:11" ht="30" x14ac:dyDescent="0.25">
      <c r="A52" s="21" t="s">
        <v>68</v>
      </c>
      <c r="B52" s="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4"/>
        <v>0</v>
      </c>
    </row>
    <row r="53" spans="1:11" s="8" customFormat="1" x14ac:dyDescent="0.25">
      <c r="A53" s="10" t="s">
        <v>33</v>
      </c>
      <c r="B53" s="10"/>
      <c r="C53" s="29">
        <v>0</v>
      </c>
      <c r="D53" s="37">
        <v>235506</v>
      </c>
      <c r="E53" s="29">
        <v>0</v>
      </c>
      <c r="F53" s="37">
        <v>224551.69</v>
      </c>
      <c r="G53" s="37">
        <f>SUM(G54:G64)</f>
        <v>40083.5</v>
      </c>
      <c r="H53" s="29">
        <v>0</v>
      </c>
      <c r="I53" s="37">
        <v>393638.37</v>
      </c>
      <c r="J53" s="37">
        <v>729734.38</v>
      </c>
      <c r="K53" s="37">
        <f>SUM(C53:J53)</f>
        <v>1623513.94</v>
      </c>
    </row>
    <row r="54" spans="1:11" x14ac:dyDescent="0.25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v>12300</v>
      </c>
      <c r="K54" s="36">
        <f>SUM(C54:J54)</f>
        <v>865996.06</v>
      </c>
    </row>
    <row r="55" spans="1:11" x14ac:dyDescent="0.25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28">
        <v>0</v>
      </c>
      <c r="K55" s="36">
        <f>SUM(C55:J55)</f>
        <v>40083.5</v>
      </c>
    </row>
    <row r="56" spans="1:11" ht="30" x14ac:dyDescent="0.25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30" x14ac:dyDescent="0.25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x14ac:dyDescent="0.25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36">
        <v>9322</v>
      </c>
      <c r="K58" s="36">
        <f t="shared" ref="K56:K64" si="5">SUM(C58:J58)</f>
        <v>9322</v>
      </c>
    </row>
    <row r="59" spans="1:11" x14ac:dyDescent="0.25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x14ac:dyDescent="0.25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x14ac:dyDescent="0.25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6">
        <v>708112.38</v>
      </c>
      <c r="K61" s="36">
        <f t="shared" si="5"/>
        <v>708112.38</v>
      </c>
    </row>
    <row r="62" spans="1:11" ht="30" x14ac:dyDescent="0.25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x14ac:dyDescent="0.25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x14ac:dyDescent="0.25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x14ac:dyDescent="0.25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f t="shared" ref="K65:K80" si="6">SUM(C65:C65)</f>
        <v>0</v>
      </c>
    </row>
    <row r="66" spans="1:11" x14ac:dyDescent="0.25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30">
        <f t="shared" si="6"/>
        <v>0</v>
      </c>
    </row>
    <row r="67" spans="1:11" x14ac:dyDescent="0.25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30">
        <f t="shared" si="6"/>
        <v>0</v>
      </c>
    </row>
    <row r="68" spans="1:11" x14ac:dyDescent="0.25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30">
        <f t="shared" si="6"/>
        <v>0</v>
      </c>
    </row>
    <row r="69" spans="1:11" ht="30" x14ac:dyDescent="0.25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30">
        <f t="shared" si="6"/>
        <v>0</v>
      </c>
    </row>
    <row r="70" spans="1:11" ht="29.25" x14ac:dyDescent="0.25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f t="shared" si="6"/>
        <v>0</v>
      </c>
    </row>
    <row r="71" spans="1:11" x14ac:dyDescent="0.25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30">
        <f t="shared" si="6"/>
        <v>0</v>
      </c>
    </row>
    <row r="72" spans="1:11" ht="30" x14ac:dyDescent="0.25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30">
        <f t="shared" si="6"/>
        <v>0</v>
      </c>
    </row>
    <row r="73" spans="1:11" ht="30" x14ac:dyDescent="0.25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30">
        <f t="shared" si="6"/>
        <v>0</v>
      </c>
    </row>
    <row r="74" spans="1:11" x14ac:dyDescent="0.25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30">
        <f t="shared" si="6"/>
        <v>0</v>
      </c>
    </row>
    <row r="75" spans="1:11" x14ac:dyDescent="0.25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30">
        <f t="shared" si="6"/>
        <v>0</v>
      </c>
    </row>
    <row r="76" spans="1:11" x14ac:dyDescent="0.25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f t="shared" si="6"/>
        <v>0</v>
      </c>
    </row>
    <row r="77" spans="1:11" x14ac:dyDescent="0.25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30">
        <f t="shared" si="6"/>
        <v>0</v>
      </c>
    </row>
    <row r="78" spans="1:11" x14ac:dyDescent="0.25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30">
        <f t="shared" si="6"/>
        <v>0</v>
      </c>
    </row>
    <row r="79" spans="1:11" x14ac:dyDescent="0.25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30">
        <f t="shared" si="6"/>
        <v>0</v>
      </c>
    </row>
    <row r="80" spans="1:11" ht="30" x14ac:dyDescent="0.25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30">
        <f t="shared" si="6"/>
        <v>0</v>
      </c>
    </row>
    <row r="81" spans="1:11" x14ac:dyDescent="0.25">
      <c r="A81" s="22" t="s">
        <v>41</v>
      </c>
      <c r="B81" s="9"/>
      <c r="C81" s="38">
        <f t="shared" ref="C81:J81" si="7">C53+C35+C25+C15+C9</f>
        <v>3830326.7399999998</v>
      </c>
      <c r="D81" s="38">
        <f t="shared" si="7"/>
        <v>9317591.6400000006</v>
      </c>
      <c r="E81" s="38">
        <f t="shared" si="7"/>
        <v>6446506.7599999998</v>
      </c>
      <c r="F81" s="38">
        <f t="shared" si="7"/>
        <v>6301481.1799999997</v>
      </c>
      <c r="G81" s="38">
        <f t="shared" si="7"/>
        <v>6265496.7400000002</v>
      </c>
      <c r="H81" s="38">
        <f t="shared" si="7"/>
        <v>6335890.1899999995</v>
      </c>
      <c r="I81" s="38">
        <f t="shared" si="7"/>
        <v>7698141.2599999998</v>
      </c>
      <c r="J81" s="38">
        <f t="shared" si="7"/>
        <v>7642928.71</v>
      </c>
      <c r="K81" s="38">
        <f>K53+K35+K25+K15+K9</f>
        <v>53838363.219999999</v>
      </c>
    </row>
    <row r="82" spans="1:11" x14ac:dyDescent="0.25">
      <c r="A82" s="7"/>
      <c r="B82" s="7"/>
      <c r="C82" s="6"/>
      <c r="D82" s="6"/>
      <c r="E82" s="6"/>
      <c r="F82" s="6"/>
      <c r="G82" s="6"/>
      <c r="H82" s="6"/>
      <c r="I82" s="6"/>
      <c r="J82" s="6"/>
      <c r="K82" s="7"/>
    </row>
    <row r="83" spans="1:11" s="8" customFormat="1" x14ac:dyDescent="0.25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5"/>
      <c r="K83" s="16"/>
    </row>
    <row r="84" spans="1:11" s="8" customFormat="1" x14ac:dyDescent="0.25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</row>
    <row r="85" spans="1:11" x14ac:dyDescent="0.25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30" x14ac:dyDescent="0.25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s="8" customFormat="1" x14ac:dyDescent="0.25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</row>
    <row r="88" spans="1:11" x14ac:dyDescent="0.25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</row>
    <row r="89" spans="1:11" x14ac:dyDescent="0.25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</row>
    <row r="90" spans="1:11" x14ac:dyDescent="0.25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</row>
    <row r="91" spans="1:11" x14ac:dyDescent="0.25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x14ac:dyDescent="0.25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3"/>
      <c r="K92" s="17"/>
    </row>
    <row r="93" spans="1:11" x14ac:dyDescent="0.25">
      <c r="A93" s="7"/>
      <c r="B93" s="7"/>
      <c r="C93" s="6"/>
      <c r="D93" s="6"/>
      <c r="E93" s="6"/>
      <c r="F93" s="6"/>
      <c r="G93" s="6"/>
      <c r="H93" s="6"/>
      <c r="I93" s="6"/>
      <c r="J93" s="6"/>
      <c r="K93" s="20"/>
    </row>
    <row r="94" spans="1:11" x14ac:dyDescent="0.25">
      <c r="A94" s="23" t="s">
        <v>48</v>
      </c>
      <c r="B94" s="19">
        <f t="shared" ref="B94:J94" si="8">B81+B92</f>
        <v>0</v>
      </c>
      <c r="C94" s="18">
        <f t="shared" si="8"/>
        <v>3830326.7399999998</v>
      </c>
      <c r="D94" s="18">
        <f t="shared" si="8"/>
        <v>9317591.6400000006</v>
      </c>
      <c r="E94" s="18">
        <f t="shared" si="8"/>
        <v>6446506.7599999998</v>
      </c>
      <c r="F94" s="18">
        <f t="shared" si="8"/>
        <v>6301481.1799999997</v>
      </c>
      <c r="G94" s="18">
        <f t="shared" si="8"/>
        <v>6265496.7400000002</v>
      </c>
      <c r="H94" s="18">
        <f t="shared" si="8"/>
        <v>6335890.1899999995</v>
      </c>
      <c r="I94" s="18">
        <f t="shared" si="8"/>
        <v>7698141.2599999998</v>
      </c>
      <c r="J94" s="18">
        <f t="shared" si="8"/>
        <v>7642928.71</v>
      </c>
      <c r="K94" s="18">
        <f>+K81+K92</f>
        <v>53838363.219999999</v>
      </c>
    </row>
    <row r="95" spans="1:11" x14ac:dyDescent="0.25">
      <c r="A95" t="s">
        <v>49</v>
      </c>
    </row>
    <row r="101" spans="1:11" x14ac:dyDescent="0.25">
      <c r="B101" s="33"/>
      <c r="C101" s="43"/>
      <c r="D101" s="43"/>
      <c r="E101" s="43"/>
      <c r="F101" s="43"/>
      <c r="G101" s="43"/>
      <c r="H101" s="58"/>
      <c r="I101" s="58"/>
      <c r="J101" s="58"/>
      <c r="K101" s="43"/>
    </row>
    <row r="102" spans="1:11" x14ac:dyDescent="0.25">
      <c r="A102" s="32" t="s">
        <v>96</v>
      </c>
      <c r="G102" s="34"/>
      <c r="H102" s="57" t="s">
        <v>104</v>
      </c>
      <c r="I102" s="57"/>
      <c r="J102" s="57"/>
      <c r="K102" s="34"/>
    </row>
    <row r="103" spans="1:11" x14ac:dyDescent="0.25">
      <c r="A103" s="31" t="s">
        <v>89</v>
      </c>
      <c r="G103" s="33"/>
      <c r="H103" s="55" t="s">
        <v>103</v>
      </c>
      <c r="I103" s="55"/>
      <c r="J103" s="55"/>
      <c r="K103" s="33"/>
    </row>
    <row r="111" spans="1:11" x14ac:dyDescent="0.25">
      <c r="A111" s="34"/>
      <c r="B111" s="56"/>
      <c r="C111" s="56"/>
      <c r="D111" s="56"/>
      <c r="E111" s="56"/>
      <c r="F111" s="43"/>
      <c r="G111" s="43"/>
      <c r="H111" s="43"/>
      <c r="I111" s="43"/>
      <c r="J111" s="43"/>
      <c r="K111" s="43"/>
    </row>
    <row r="112" spans="1:11" x14ac:dyDescent="0.25">
      <c r="A112" s="33"/>
      <c r="C112" s="57" t="s">
        <v>97</v>
      </c>
      <c r="D112" s="57"/>
      <c r="E112" s="57"/>
      <c r="F112" s="57"/>
      <c r="G112" s="45"/>
      <c r="H112" s="47"/>
      <c r="I112" s="49"/>
      <c r="J112" s="54"/>
      <c r="K112" s="34"/>
    </row>
    <row r="113" spans="3:11" x14ac:dyDescent="0.25">
      <c r="C113" s="55" t="s">
        <v>90</v>
      </c>
      <c r="D113" s="55"/>
      <c r="E113" s="55"/>
      <c r="F113" s="55"/>
      <c r="G113" s="44"/>
      <c r="H113" s="46"/>
      <c r="I113" s="48"/>
      <c r="J113" s="53"/>
      <c r="K113" s="33"/>
    </row>
  </sheetData>
  <mergeCells count="11">
    <mergeCell ref="H101:J101"/>
    <mergeCell ref="H102:J102"/>
    <mergeCell ref="H103:J103"/>
    <mergeCell ref="A5:C5"/>
    <mergeCell ref="A1:K1"/>
    <mergeCell ref="A2:K2"/>
    <mergeCell ref="A3:K3"/>
    <mergeCell ref="A4:K4"/>
    <mergeCell ref="C113:F113"/>
    <mergeCell ref="B111:E111"/>
    <mergeCell ref="C112:F112"/>
  </mergeCells>
  <pageMargins left="0.45" right="0.2" top="0.25" bottom="0.25" header="0.3" footer="0.3"/>
  <pageSetup paperSize="5" scale="64" orientation="landscape" r:id="rId1"/>
  <rowBreaks count="2" manualBreakCount="2">
    <brk id="44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Maria Benitez</cp:lastModifiedBy>
  <cp:lastPrinted>2021-09-01T13:29:43Z</cp:lastPrinted>
  <dcterms:created xsi:type="dcterms:W3CDTF">2018-10-05T19:26:31Z</dcterms:created>
  <dcterms:modified xsi:type="dcterms:W3CDTF">2021-09-01T13:29:43Z</dcterms:modified>
</cp:coreProperties>
</file>