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montesdeoca\OneDrive - Organismo Dominicano de Acreditación (ODAC)\Escritorio\Presupuesto T1 - 2026\Informe Fisico Financiero 2025\Informe T - 1\"/>
    </mc:Choice>
  </mc:AlternateContent>
  <xr:revisionPtr revIDLastSave="0" documentId="13_ncr:1_{65375A60-D780-4D9F-B372-A1ADFE325821}" xr6:coauthVersionLast="47" xr6:coauthVersionMax="47" xr10:uidLastSave="{00000000-0000-0000-0000-000000000000}"/>
  <bookViews>
    <workbookView xWindow="-120" yWindow="-120" windowWidth="20730" windowHeight="11040" xr2:uid="{4338FEAE-DB8E-4C02-BE6D-DDC1311F061E}"/>
  </bookViews>
  <sheets>
    <sheet name="Hoja1" sheetId="1" r:id="rId1"/>
    <sheet name="Hoja2" sheetId="2" r:id="rId2"/>
  </sheets>
  <externalReferences>
    <externalReference r:id="rId3"/>
  </externalReferences>
  <definedNames>
    <definedName name="_xlnm.Print_Area" localSheetId="0">Hoja1!$A$1:$J$42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9" i="1"/>
  <c r="D14" i="2"/>
  <c r="D6" i="2"/>
  <c r="I30" i="1"/>
  <c r="J30" i="1"/>
  <c r="J31" i="1"/>
  <c r="I31" i="1"/>
  <c r="I25" i="1"/>
  <c r="C14" i="1"/>
  <c r="C15" i="1"/>
</calcChain>
</file>

<file path=xl/sharedStrings.xml><?xml version="1.0" encoding="utf-8"?>
<sst xmlns="http://schemas.openxmlformats.org/spreadsheetml/2006/main" count="74" uniqueCount="74">
  <si>
    <t>Código</t>
  </si>
  <si>
    <t>Documento Relacionado</t>
  </si>
  <si>
    <t>Fecha Versión</t>
  </si>
  <si>
    <t>Versión</t>
  </si>
  <si>
    <t>DEC-FOR013</t>
  </si>
  <si>
    <t>28/03/2019</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</si>
  <si>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</si>
  <si>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</si>
  <si>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</si>
  <si>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</si>
  <si>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</si>
  <si>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</si>
  <si>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</si>
  <si>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</si>
  <si>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</si>
  <si>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</si>
  <si>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</si>
  <si>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</si>
  <si>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</si>
  <si>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</si>
  <si>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</si>
  <si>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</si>
  <si>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</si>
  <si>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</si>
  <si>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</si>
  <si>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</si>
  <si>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</si>
  <si>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</si>
  <si>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</si>
  <si>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</si>
  <si>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</si>
  <si>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</si>
  <si>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</si>
  <si>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</si>
  <si>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</si>
  <si>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</si>
  <si>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</si>
  <si>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</si>
  <si>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</si>
  <si>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</si>
  <si>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</si>
  <si>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</si>
  <si>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</si>
  <si>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</si>
  <si>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</si>
  <si>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</si>
  <si>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</si>
  <si>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</si>
  <si>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</si>
  <si>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</si>
  <si>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</si>
  <si>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 xml:space="preserve"> Programación Trimestral</t>
  </si>
  <si>
    <t>Ejecución Trimestral</t>
  </si>
  <si>
    <t>5172 - Organismo Dominicano de Acreditación</t>
  </si>
  <si>
    <t>01 - Organismo Dominicano de Acreditación</t>
  </si>
  <si>
    <t>0001 - Organismo Dominicano de Acreditación</t>
  </si>
  <si>
    <t>3.5.2</t>
  </si>
  <si>
    <t>Estructura productiva nacional y consumidores</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</si>
  <si>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</si>
  <si>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</si>
  <si>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</si>
  <si>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</si>
  <si>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</si>
  <si>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Cantidad de acreditaciones otorgadas</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</si>
  <si>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</si>
  <si>
    <t xml:space="preserve"> </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</si>
  <si>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ellos. </t>
  </si>
  <si>
    <t>I -Información Institucional</t>
  </si>
  <si>
    <t>Evaluar y otorgar la Acreditación de los Organismos de Evaluación de la Conformidad (OECs). La acreditación es el reconocimiento formal de la competencia técnica que avala que un Organismo de Evaluación de la Conformidad, cumple con los requerimientos de la Norma Internacional que lo rige para prestar servicios de evaluación de la Conformidad.</t>
  </si>
  <si>
    <t>N/A</t>
  </si>
  <si>
    <t>Informe de Evaluación Trimestral de las Metas Físicas-Financieras Enero, Febrero y Marzo 2026</t>
  </si>
  <si>
    <t xml:space="preserve">Evaluaciones Realizadas </t>
  </si>
  <si>
    <t>Durante el primer trimestre del corriente, fueron otorgadas dos (2) nuevas acreditaciones a MARIDOM S.R.L. (MARÍTlIMA DOMINICANA): Acreditado como Organismo de Inspección bajo la norma NORDOM ISO/IEC 17020:2012 y, al Laboratorio CORVI PVC (CORVI PVC, S.A.S.): Acreditado como Laboratorio de Ensayo bajo la norma NORDOM ISO/IEC 17025:2017.
En este periodo tambien fueron realizadas 3 evaluaciones al Laboratorio Nacional de Referencia Calidad de Agua Ing. Marco Rodríguez (INAPA): Evaluación de seguimiento No. 02 para la norma NORDOM-ISO/IEC 17025:2017, a la División de Verificación de Volumen (INDOCAL): Evaluación de seguimiento No. 02 como Organismo de Inspección bajo la norma NORDOM ISO/IEC 17020:2012 y la evaluacion In-situ (1) a TDP DOMINICANA: Evaluación de seguimiento No. 02 realizada los días 24 y 25 de marzo de 2026 para su laboratorio de ensayo y calibración.
Recibimos la evaluación correspondiente al periodo marzo 2025 - febrero 2026 de nuestra Carta Compromiso al Ciudadano, obteniendo un nivel de cumplimiento del 99%, como resultado de la excelencia en la calidad de los servicios comprometidos.</t>
  </si>
  <si>
    <t xml:space="preserve">Desvío Financiero:
La ejecución financiera fue igual a la programada 
Desvío Físico 
1 - Acreditaciones Otorgadas:
Para el T1 se había programado el otorgamiento de una (1) acreditación, la misma fue superada debido a la agilidad del Laboratorio CORVI PVC, que presentó las evidencias de la implementación de sus acciones correctivas antes del vencimiento del plazo establecido. Esto permitió que el equipo evaluador realizara la verificación correspondiente y que el Departamento de Acreditación tramitara el expediente ante la Comisión de Acreditación de manera anticipada para la toma de la decisión final de acreditación inicial.
Desvío Físico Evaluaciones Realizadas.
2 - Evaluaciones Realizadas:
En cuanto a la operatividad técnica, se programaron cuatro (4) evaluaciones para este periodo, de las cuales se ejecutaron tres (3). El cumplimiento de estas actividades se desglosa de la siguiente manera:
• Informes de Evaluación Final (2):
Laboratorio Nacional de Referencia Calidad de Agua Ing. Marco Rodríguez (INAPA): Evaluación de seguimiento No. 02 para la norma NORDOM-ISO/IEC 17025:2017.
División de Verificación de Volumen (INDOCAL): Evaluación de seguimiento No. 02 como Organismo de Inspección bajo la norma NORDOM ISO/IEC 17020:2012.
• Evaluación In-situ (1):
TDP DOMINICANA: Evaluación de seguimiento No. 02 realizada los días 24 y 25 de marzo de 2026 para su laboratorio de ensayo y calibración.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</si>
</sst>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43" fontId="0" fillId="0" borderId="0" xfId="1" applyFont="1"/>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4" fillId="0" borderId="35"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dacrd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autoFilter ref="A28:J31"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O42"/>
  <sheetViews>
    <sheetView tabSelected="1" view="pageBreakPreview" topLeftCell="A19" zoomScale="85" zoomScaleNormal="85" zoomScaleSheetLayoutView="85" workbookViewId="0">
      <selection activeCell="A32" sqref="A32:J32"/>
    </sheetView>
  </sheetViews>
  <sheetFormatPr baseColWidth="10" defaultRowHeight="15" x14ac:dyDescent="0.25"/>
  <cols>
    <col min="1" max="1" width="29.5703125" style="8" customWidth="1"/>
    <col min="2" max="8" width="16.85546875" style="8" customWidth="1"/>
    <col min="9" max="10" width="15.28515625" style="8" bestFit="1" customWidth="1"/>
    <col min="11" max="11" width="11.42578125" style="8"/>
  </cols>
  <sheetData>
    <row r="1" spans="1:11" ht="21.75" thickBot="1" x14ac:dyDescent="0.3">
      <c r="A1" s="28"/>
      <c r="B1" s="77" t="s">
        <v>70</v>
      </c>
      <c r="C1" s="78"/>
      <c r="D1" s="78"/>
      <c r="E1" s="78"/>
      <c r="F1" s="78"/>
      <c r="G1" s="78"/>
      <c r="H1" s="78"/>
      <c r="I1" s="78"/>
      <c r="J1" s="79"/>
      <c r="K1" s="1"/>
    </row>
    <row r="2" spans="1:11" ht="21.75" thickBot="1" x14ac:dyDescent="0.3">
      <c r="A2" s="29"/>
      <c r="B2" s="80" t="s">
        <v>0</v>
      </c>
      <c r="C2" s="81"/>
      <c r="D2" s="80" t="s">
        <v>1</v>
      </c>
      <c r="E2" s="81"/>
      <c r="F2" s="81"/>
      <c r="G2" s="81"/>
      <c r="H2" s="82"/>
      <c r="I2" s="2" t="s">
        <v>2</v>
      </c>
      <c r="J2" s="3" t="s">
        <v>3</v>
      </c>
      <c r="K2" s="1"/>
    </row>
    <row r="3" spans="1:11" ht="21.75" thickBot="1" x14ac:dyDescent="0.3">
      <c r="A3" s="30"/>
      <c r="B3" s="83" t="s">
        <v>4</v>
      </c>
      <c r="C3" s="84"/>
      <c r="D3" s="83" t="s">
        <v>40</v>
      </c>
      <c r="E3" s="84"/>
      <c r="F3" s="84"/>
      <c r="G3" s="84"/>
      <c r="H3" s="85"/>
      <c r="I3" s="4" t="s">
        <v>5</v>
      </c>
      <c r="J3" s="5">
        <v>0</v>
      </c>
      <c r="K3" s="1"/>
    </row>
    <row r="4" spans="1:11" x14ac:dyDescent="0.25">
      <c r="A4" s="86"/>
      <c r="B4" s="87"/>
      <c r="C4" s="87"/>
      <c r="D4" s="88"/>
      <c r="E4" s="88"/>
      <c r="F4" s="88"/>
      <c r="G4" s="88"/>
      <c r="H4" s="88"/>
      <c r="I4" s="87"/>
      <c r="J4" s="89"/>
      <c r="K4" s="1"/>
    </row>
    <row r="5" spans="1:11" ht="3" customHeight="1" x14ac:dyDescent="0.25">
      <c r="A5" s="74"/>
      <c r="B5" s="75"/>
      <c r="C5" s="75"/>
      <c r="D5" s="75"/>
      <c r="E5" s="75"/>
      <c r="F5" s="75"/>
      <c r="G5" s="75"/>
      <c r="H5" s="75"/>
      <c r="I5" s="75"/>
      <c r="J5" s="76"/>
      <c r="K5" s="1"/>
    </row>
    <row r="6" spans="1:11" ht="15.75" x14ac:dyDescent="0.25">
      <c r="A6" s="36" t="s">
        <v>67</v>
      </c>
      <c r="B6" s="37"/>
      <c r="C6" s="37"/>
      <c r="D6" s="37"/>
      <c r="E6" s="37"/>
      <c r="F6" s="37"/>
      <c r="G6" s="37"/>
      <c r="H6" s="37"/>
      <c r="I6" s="37"/>
      <c r="J6" s="38"/>
      <c r="K6" s="1"/>
    </row>
    <row r="7" spans="1:11" ht="15.75" x14ac:dyDescent="0.25">
      <c r="A7" s="51" t="s">
        <v>6</v>
      </c>
      <c r="B7" s="52"/>
      <c r="C7" s="52"/>
      <c r="D7" s="52"/>
      <c r="E7" s="52"/>
      <c r="F7" s="52"/>
      <c r="G7" s="52"/>
      <c r="H7" s="52"/>
      <c r="I7" s="52"/>
      <c r="J7" s="53"/>
      <c r="K7" s="1"/>
    </row>
    <row r="8" spans="1:11" x14ac:dyDescent="0.25">
      <c r="A8" s="6" t="s">
        <v>7</v>
      </c>
      <c r="B8" s="46" t="s">
        <v>53</v>
      </c>
      <c r="C8" s="47"/>
      <c r="D8" s="47"/>
      <c r="E8" s="47"/>
      <c r="F8" s="47"/>
      <c r="G8" s="47"/>
      <c r="H8" s="47"/>
      <c r="I8" s="47"/>
      <c r="J8" s="48"/>
      <c r="K8" s="1"/>
    </row>
    <row r="9" spans="1:11" ht="15" customHeight="1" x14ac:dyDescent="0.25">
      <c r="A9" s="31" t="s">
        <v>37</v>
      </c>
      <c r="B9" s="46" t="s">
        <v>54</v>
      </c>
      <c r="C9" s="47"/>
      <c r="D9" s="47"/>
      <c r="E9" s="47"/>
      <c r="F9" s="47"/>
      <c r="G9" s="47"/>
      <c r="H9" s="47"/>
      <c r="I9" s="47"/>
      <c r="J9" s="48"/>
      <c r="K9" s="1"/>
    </row>
    <row r="10" spans="1:11" x14ac:dyDescent="0.25">
      <c r="A10" s="31" t="s">
        <v>38</v>
      </c>
      <c r="B10" s="46" t="s">
        <v>55</v>
      </c>
      <c r="C10" s="47"/>
      <c r="D10" s="47"/>
      <c r="E10" s="47"/>
      <c r="F10" s="47"/>
      <c r="G10" s="47"/>
      <c r="H10" s="47"/>
      <c r="I10" s="47"/>
      <c r="J10" s="48"/>
      <c r="K10" s="1"/>
    </row>
    <row r="11" spans="1:11" ht="51" customHeight="1" x14ac:dyDescent="0.25">
      <c r="A11" s="6" t="s">
        <v>8</v>
      </c>
      <c r="B11" s="49" t="s">
        <v>66</v>
      </c>
      <c r="C11" s="49"/>
      <c r="D11" s="49"/>
      <c r="E11" s="49"/>
      <c r="F11" s="49"/>
      <c r="G11" s="49"/>
      <c r="H11" s="49"/>
      <c r="I11" s="49"/>
      <c r="J11" s="50"/>
    </row>
    <row r="12" spans="1:11" ht="23.25" customHeight="1" x14ac:dyDescent="0.25">
      <c r="A12" s="6" t="s">
        <v>9</v>
      </c>
      <c r="B12" s="90" t="s">
        <v>50</v>
      </c>
      <c r="C12" s="90"/>
      <c r="D12" s="90"/>
      <c r="E12" s="90"/>
      <c r="F12" s="90"/>
      <c r="G12" s="90"/>
      <c r="H12" s="90"/>
      <c r="I12" s="90"/>
      <c r="J12" s="91"/>
    </row>
    <row r="13" spans="1:11" ht="15.75" x14ac:dyDescent="0.25">
      <c r="A13" s="36" t="s">
        <v>10</v>
      </c>
      <c r="B13" s="37"/>
      <c r="C13" s="37"/>
      <c r="D13" s="37"/>
      <c r="E13" s="37"/>
      <c r="F13" s="37"/>
      <c r="G13" s="37"/>
      <c r="H13" s="37"/>
      <c r="I13" s="37"/>
      <c r="J13" s="38"/>
    </row>
    <row r="14" spans="1:11" ht="27.75" customHeight="1" x14ac:dyDescent="0.25">
      <c r="A14" s="6" t="s">
        <v>11</v>
      </c>
      <c r="B14" s="32">
        <v>3</v>
      </c>
      <c r="C14" s="92" t="str">
        <f>IFERROR(VLOOKUP(B14,'[1]Validacion datos'!A2:B5,2,FALSE),"")</f>
        <v>DESARROLLO PRODUCTIVO</v>
      </c>
      <c r="D14" s="92"/>
      <c r="E14" s="92"/>
      <c r="F14" s="92"/>
      <c r="G14" s="92"/>
      <c r="H14" s="92"/>
      <c r="I14" s="92"/>
      <c r="J14" s="92"/>
    </row>
    <row r="15" spans="1:11" ht="26.25" customHeight="1" x14ac:dyDescent="0.25">
      <c r="A15" s="6" t="s">
        <v>12</v>
      </c>
      <c r="B15" s="9">
        <v>3.5</v>
      </c>
      <c r="C15" s="73" t="str">
        <f>IFERROR(VLOOKUP(B15,'[1]Validacion datos'!A8:B26,2,FALSE),"")</f>
        <v>Estructura productiva sectorial y territorialmente adecuada, integrada competitivamente a la economía global y que aprovecha las oportunidades del mercado local.</v>
      </c>
      <c r="D15" s="73"/>
      <c r="E15" s="73"/>
      <c r="F15" s="73"/>
      <c r="G15" s="73"/>
      <c r="H15" s="73"/>
      <c r="I15" s="73"/>
      <c r="J15" s="73"/>
    </row>
    <row r="16" spans="1:11" ht="34.15" customHeight="1" x14ac:dyDescent="0.25">
      <c r="A16" s="6" t="s">
        <v>13</v>
      </c>
      <c r="B16" s="10" t="s">
        <v>56</v>
      </c>
      <c r="C16" s="73" t="s">
        <v>59</v>
      </c>
      <c r="D16" s="73"/>
      <c r="E16" s="73"/>
      <c r="F16" s="73"/>
      <c r="G16" s="73"/>
      <c r="H16" s="73"/>
      <c r="I16" s="73"/>
      <c r="J16" s="73"/>
    </row>
    <row r="17" spans="1:11" ht="15.75" x14ac:dyDescent="0.25">
      <c r="A17" s="36" t="s">
        <v>14</v>
      </c>
      <c r="B17" s="37"/>
      <c r="C17" s="37"/>
      <c r="D17" s="37"/>
      <c r="E17" s="37"/>
      <c r="F17" s="37"/>
      <c r="G17" s="37"/>
      <c r="H17" s="37"/>
      <c r="I17" s="37"/>
      <c r="J17" s="38"/>
    </row>
    <row r="18" spans="1:11" ht="29.25" customHeight="1" x14ac:dyDescent="0.25">
      <c r="A18" s="6" t="s">
        <v>15</v>
      </c>
      <c r="B18" s="49" t="s">
        <v>60</v>
      </c>
      <c r="C18" s="49"/>
      <c r="D18" s="49"/>
      <c r="E18" s="49"/>
      <c r="F18" s="49"/>
      <c r="G18" s="49"/>
      <c r="H18" s="49"/>
      <c r="I18" s="49"/>
      <c r="J18" s="50"/>
    </row>
    <row r="19" spans="1:11" ht="33" customHeight="1" x14ac:dyDescent="0.25">
      <c r="A19" s="11" t="s">
        <v>16</v>
      </c>
      <c r="B19" s="49" t="s">
        <v>61</v>
      </c>
      <c r="C19" s="49"/>
      <c r="D19" s="49"/>
      <c r="E19" s="49"/>
      <c r="F19" s="49"/>
      <c r="G19" s="49"/>
      <c r="H19" s="49"/>
      <c r="I19" s="49"/>
      <c r="J19" s="50"/>
    </row>
    <row r="20" spans="1:11" x14ac:dyDescent="0.25">
      <c r="A20" s="11" t="s">
        <v>17</v>
      </c>
      <c r="B20" s="49" t="s">
        <v>57</v>
      </c>
      <c r="C20" s="49"/>
      <c r="D20" s="49"/>
      <c r="E20" s="49"/>
      <c r="F20" s="49"/>
      <c r="G20" s="49"/>
      <c r="H20" s="49"/>
      <c r="I20" s="49"/>
      <c r="J20" s="50"/>
    </row>
    <row r="21" spans="1:11" ht="45.75" customHeight="1" x14ac:dyDescent="0.25">
      <c r="A21" s="11" t="s">
        <v>39</v>
      </c>
      <c r="B21" s="49" t="s">
        <v>64</v>
      </c>
      <c r="C21" s="49"/>
      <c r="D21" s="49"/>
      <c r="E21" s="49"/>
      <c r="F21" s="49"/>
      <c r="G21" s="49"/>
      <c r="H21" s="49"/>
      <c r="I21" s="49"/>
      <c r="J21" s="50"/>
      <c r="K21" s="1"/>
    </row>
    <row r="22" spans="1:11" ht="15.75" x14ac:dyDescent="0.25">
      <c r="A22" s="36" t="s">
        <v>18</v>
      </c>
      <c r="B22" s="37"/>
      <c r="C22" s="37"/>
      <c r="D22" s="37"/>
      <c r="E22" s="37"/>
      <c r="F22" s="37"/>
      <c r="G22" s="37"/>
      <c r="H22" s="37"/>
      <c r="I22" s="37"/>
      <c r="J22" s="38"/>
    </row>
    <row r="23" spans="1:11" ht="15.75" x14ac:dyDescent="0.25">
      <c r="A23" s="51" t="s">
        <v>19</v>
      </c>
      <c r="B23" s="52"/>
      <c r="C23" s="52"/>
      <c r="D23" s="52"/>
      <c r="E23" s="52"/>
      <c r="F23" s="52"/>
      <c r="G23" s="52"/>
      <c r="H23" s="52"/>
      <c r="I23" s="52"/>
      <c r="J23" s="53"/>
      <c r="K23" s="1"/>
    </row>
    <row r="24" spans="1:11" ht="15" customHeight="1" x14ac:dyDescent="0.25">
      <c r="A24" s="68" t="s">
        <v>20</v>
      </c>
      <c r="B24" s="69"/>
      <c r="C24" s="70" t="s">
        <v>21</v>
      </c>
      <c r="D24" s="72"/>
      <c r="E24" s="72"/>
      <c r="F24" s="72" t="s">
        <v>22</v>
      </c>
      <c r="G24" s="72"/>
      <c r="H24" s="69"/>
      <c r="I24" s="70" t="s">
        <v>23</v>
      </c>
      <c r="J24" s="71"/>
    </row>
    <row r="25" spans="1:11" x14ac:dyDescent="0.25">
      <c r="A25" s="58">
        <v>103000000</v>
      </c>
      <c r="B25" s="59"/>
      <c r="C25" s="65">
        <v>112316046.28</v>
      </c>
      <c r="D25" s="66"/>
      <c r="E25" s="67"/>
      <c r="F25" s="65">
        <v>20593023.879999999</v>
      </c>
      <c r="G25" s="66"/>
      <c r="H25" s="67"/>
      <c r="I25" s="60">
        <f>+F25/C25</f>
        <v>0.1833489030468746</v>
      </c>
      <c r="J25" s="61"/>
    </row>
    <row r="26" spans="1:11" ht="15.75" x14ac:dyDescent="0.25">
      <c r="A26" s="51" t="s">
        <v>24</v>
      </c>
      <c r="B26" s="52"/>
      <c r="C26" s="52"/>
      <c r="D26" s="52"/>
      <c r="E26" s="52"/>
      <c r="F26" s="52"/>
      <c r="G26" s="52"/>
      <c r="H26" s="52"/>
      <c r="I26" s="52"/>
      <c r="J26" s="53"/>
      <c r="K26" s="1"/>
    </row>
    <row r="27" spans="1:11" x14ac:dyDescent="0.25">
      <c r="A27" s="7"/>
      <c r="B27"/>
      <c r="C27" s="62" t="s">
        <v>25</v>
      </c>
      <c r="D27" s="63"/>
      <c r="E27" s="62" t="s">
        <v>51</v>
      </c>
      <c r="F27" s="63"/>
      <c r="G27" s="62" t="s">
        <v>52</v>
      </c>
      <c r="H27" s="62"/>
      <c r="I27" s="62" t="s">
        <v>26</v>
      </c>
      <c r="J27" s="64"/>
    </row>
    <row r="28" spans="1:11" ht="38.25" x14ac:dyDescent="0.25">
      <c r="A28" s="12" t="s">
        <v>27</v>
      </c>
      <c r="B28" s="13" t="s">
        <v>28</v>
      </c>
      <c r="C28" s="13" t="s">
        <v>41</v>
      </c>
      <c r="D28" s="13" t="s">
        <v>42</v>
      </c>
      <c r="E28" s="13" t="s">
        <v>44</v>
      </c>
      <c r="F28" s="13" t="s">
        <v>45</v>
      </c>
      <c r="G28" s="13" t="s">
        <v>46</v>
      </c>
      <c r="H28" s="13" t="s">
        <v>47</v>
      </c>
      <c r="I28" s="13" t="s">
        <v>48</v>
      </c>
      <c r="J28" s="14" t="s">
        <v>49</v>
      </c>
    </row>
    <row r="29" spans="1:11" ht="48" x14ac:dyDescent="0.25">
      <c r="A29" s="15" t="s">
        <v>62</v>
      </c>
      <c r="B29" s="16" t="s">
        <v>71</v>
      </c>
      <c r="C29" s="17">
        <v>19</v>
      </c>
      <c r="D29" s="18">
        <v>100000000</v>
      </c>
      <c r="E29" s="18">
        <v>4</v>
      </c>
      <c r="F29" s="18">
        <v>21400000</v>
      </c>
      <c r="G29" s="19">
        <v>3</v>
      </c>
      <c r="H29" s="18">
        <v>20593023.879999999</v>
      </c>
      <c r="I29" s="20">
        <f t="shared" ref="I29" si="0">IF(G29&gt;0,G29/E29,0)</f>
        <v>0.75</v>
      </c>
      <c r="J29" s="21">
        <f t="shared" ref="J29" si="1">IF(H29&gt;0,H29/F29,0)</f>
        <v>0.96229083551401862</v>
      </c>
    </row>
    <row r="30" spans="1:11" ht="36" x14ac:dyDescent="0.25">
      <c r="A30" s="15"/>
      <c r="B30" s="16" t="s">
        <v>63</v>
      </c>
      <c r="C30" s="17">
        <v>7</v>
      </c>
      <c r="D30" s="18">
        <v>0</v>
      </c>
      <c r="E30" s="18">
        <v>1</v>
      </c>
      <c r="F30" s="18">
        <v>0</v>
      </c>
      <c r="G30" s="19">
        <v>2</v>
      </c>
      <c r="H30" s="18">
        <v>0</v>
      </c>
      <c r="I30" s="20">
        <f t="shared" ref="I30:I31" si="2">IF(G30&gt;0,G30/E30,0)</f>
        <v>2</v>
      </c>
      <c r="J30" s="21">
        <f t="shared" ref="J30:J31" si="3">IF(H30&gt;0,H30/F30,0)</f>
        <v>0</v>
      </c>
    </row>
    <row r="31" spans="1:11" hidden="1" x14ac:dyDescent="0.25">
      <c r="A31" s="22"/>
      <c r="B31" s="23"/>
      <c r="C31" s="24"/>
      <c r="D31" s="25"/>
      <c r="E31" s="25"/>
      <c r="F31" s="25"/>
      <c r="G31" s="26"/>
      <c r="H31" s="25"/>
      <c r="I31" s="20">
        <f t="shared" si="2"/>
        <v>0</v>
      </c>
      <c r="J31" s="21">
        <f t="shared" si="3"/>
        <v>0</v>
      </c>
    </row>
    <row r="32" spans="1:11" ht="15.75" x14ac:dyDescent="0.25">
      <c r="A32" s="36" t="s">
        <v>29</v>
      </c>
      <c r="B32" s="37"/>
      <c r="C32" s="37"/>
      <c r="D32" s="37"/>
      <c r="E32" s="37"/>
      <c r="F32" s="37"/>
      <c r="G32" s="37"/>
      <c r="H32" s="37"/>
      <c r="I32" s="37"/>
      <c r="J32" s="38"/>
    </row>
    <row r="33" spans="1:15" ht="15.75" x14ac:dyDescent="0.25">
      <c r="A33" s="51" t="s">
        <v>30</v>
      </c>
      <c r="B33" s="52"/>
      <c r="C33" s="52"/>
      <c r="D33" s="52"/>
      <c r="E33" s="52"/>
      <c r="F33" s="52"/>
      <c r="G33" s="52"/>
      <c r="H33" s="52"/>
      <c r="I33" s="52"/>
      <c r="J33" s="53"/>
      <c r="K33" s="1"/>
    </row>
    <row r="34" spans="1:15" ht="27" customHeight="1" x14ac:dyDescent="0.25">
      <c r="A34" s="27" t="s">
        <v>31</v>
      </c>
      <c r="B34" s="49" t="s">
        <v>58</v>
      </c>
      <c r="C34" s="49"/>
      <c r="D34" s="49"/>
      <c r="E34" s="49"/>
      <c r="F34" s="49"/>
      <c r="G34" s="49"/>
      <c r="H34" s="49"/>
      <c r="I34" s="49"/>
      <c r="J34" s="50"/>
    </row>
    <row r="35" spans="1:15" ht="57.75" customHeight="1" x14ac:dyDescent="0.25">
      <c r="A35" s="27" t="s">
        <v>32</v>
      </c>
      <c r="B35" s="49" t="s">
        <v>68</v>
      </c>
      <c r="C35" s="49"/>
      <c r="D35" s="49"/>
      <c r="E35" s="49"/>
      <c r="F35" s="49"/>
      <c r="G35" s="49"/>
      <c r="H35" s="49"/>
      <c r="I35" s="49"/>
      <c r="J35" s="50"/>
    </row>
    <row r="36" spans="1:15" ht="205.5" customHeight="1" x14ac:dyDescent="0.25">
      <c r="A36" s="27" t="s">
        <v>33</v>
      </c>
      <c r="B36" s="54" t="s">
        <v>72</v>
      </c>
      <c r="C36" s="54"/>
      <c r="D36" s="54"/>
      <c r="E36" s="54"/>
      <c r="F36" s="54"/>
      <c r="G36" s="54"/>
      <c r="H36" s="54"/>
      <c r="I36" s="54"/>
      <c r="J36" s="55"/>
      <c r="O36" t="s">
        <v>65</v>
      </c>
    </row>
    <row r="37" spans="1:15" ht="304.5" customHeight="1" x14ac:dyDescent="0.25">
      <c r="A37" s="27" t="s">
        <v>34</v>
      </c>
      <c r="B37" s="56" t="s">
        <v>73</v>
      </c>
      <c r="C37" s="56"/>
      <c r="D37" s="56"/>
      <c r="E37" s="56"/>
      <c r="F37" s="56"/>
      <c r="G37" s="56"/>
      <c r="H37" s="56"/>
      <c r="I37" s="56"/>
      <c r="J37" s="57"/>
    </row>
    <row r="38" spans="1:15" ht="15.75" x14ac:dyDescent="0.25">
      <c r="A38" s="36" t="s">
        <v>35</v>
      </c>
      <c r="B38" s="37"/>
      <c r="C38" s="37"/>
      <c r="D38" s="37"/>
      <c r="E38" s="37"/>
      <c r="F38" s="37"/>
      <c r="G38" s="37"/>
      <c r="H38" s="37"/>
      <c r="I38" s="37"/>
      <c r="J38" s="38"/>
    </row>
    <row r="39" spans="1:15" ht="15.75" x14ac:dyDescent="0.25">
      <c r="A39" s="39" t="s">
        <v>36</v>
      </c>
      <c r="B39" s="40"/>
      <c r="C39" s="40"/>
      <c r="D39" s="40"/>
      <c r="E39" s="40"/>
      <c r="F39" s="40"/>
      <c r="G39" s="40"/>
      <c r="H39" s="40"/>
      <c r="I39" s="40"/>
      <c r="J39" s="41"/>
      <c r="K39" s="1"/>
    </row>
    <row r="40" spans="1:15" x14ac:dyDescent="0.25">
      <c r="A40" s="42" t="s">
        <v>69</v>
      </c>
      <c r="B40" s="43"/>
      <c r="C40" s="43"/>
      <c r="D40" s="43"/>
      <c r="E40" s="43"/>
      <c r="F40" s="43"/>
      <c r="G40" s="43"/>
      <c r="H40" s="43"/>
      <c r="I40" s="43"/>
      <c r="J40" s="44"/>
    </row>
    <row r="41" spans="1:15" ht="18.75" customHeight="1" x14ac:dyDescent="0.25">
      <c r="A41" s="33"/>
      <c r="B41" s="33"/>
      <c r="C41" s="33"/>
      <c r="D41" s="33"/>
      <c r="E41" s="33"/>
      <c r="F41" s="33"/>
      <c r="G41" s="33"/>
      <c r="H41" s="33"/>
      <c r="I41" s="33"/>
      <c r="J41" s="33"/>
    </row>
    <row r="42" spans="1:15" ht="30.75" customHeight="1" x14ac:dyDescent="0.25">
      <c r="A42" s="45" t="s">
        <v>43</v>
      </c>
      <c r="B42" s="45"/>
      <c r="C42" s="45"/>
      <c r="D42" s="45"/>
      <c r="E42" s="45"/>
      <c r="F42" s="45"/>
      <c r="G42" s="45"/>
      <c r="H42" s="45"/>
      <c r="I42" s="45"/>
      <c r="J42" s="45"/>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E27:F27"/>
    <mergeCell ref="C25:E25"/>
    <mergeCell ref="F25:H25"/>
    <mergeCell ref="A38:J38"/>
    <mergeCell ref="A39:J39"/>
    <mergeCell ref="A40:J40"/>
    <mergeCell ref="A42:J42"/>
    <mergeCell ref="B9:J9"/>
    <mergeCell ref="B10:J10"/>
    <mergeCell ref="B21:J21"/>
    <mergeCell ref="A32:J32"/>
    <mergeCell ref="A33:J33"/>
    <mergeCell ref="B34:J34"/>
    <mergeCell ref="B35:J35"/>
    <mergeCell ref="B36:J36"/>
    <mergeCell ref="B37:J37"/>
    <mergeCell ref="A25:B25"/>
    <mergeCell ref="I25:J25"/>
    <mergeCell ref="A26:J26"/>
  </mergeCells>
  <phoneticPr fontId="22" type="noConversion"/>
  <dataValidations count="16">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Monto presupuestado para el producto" sqref="F28 E29:F31 D28:D31" xr:uid="{247AEBBA-5BB4-404D-982B-514E41C68A75}"/>
    <dataValidation allowBlank="1" showInputMessage="1" showErrorMessage="1" prompt="Meta anual del indicador" sqref="E28 C28:C31" xr:uid="{F1CB8B99-164D-4F51-9E69-AECE57493A93}"/>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15752D16-318A-466B-84D2-F16C378EE918}"/>
    <dataValidation allowBlank="1" showInputMessage="1" showErrorMessage="1" prompt="1. Describir lo plasmado en el presupuesto_x000a_2. Describir lo alcanzado en términos financieros y de producción " sqref="B36:J36" xr:uid="{A72D67B3-A10B-4E8F-9A22-A756D2816C9A}"/>
    <dataValidation allowBlank="1" showInputMessage="1" showErrorMessage="1" prompt="¿En qué consiste el producto? su objetivo" sqref="B35:J35" xr:uid="{C5CE3DEC-0EC8-49F9-8F89-90A444E4EB2F}"/>
    <dataValidation allowBlank="1" showInputMessage="1" showErrorMessage="1" prompt="Nombre del producto" sqref="B34:J34"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48" header="0.31496062992125984" footer="0.31496062992125984"/>
  <pageSetup scale="5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D3:G15"/>
  <sheetViews>
    <sheetView workbookViewId="0">
      <selection activeCell="D15" sqref="D15"/>
    </sheetView>
  </sheetViews>
  <sheetFormatPr baseColWidth="10" defaultRowHeight="15" x14ac:dyDescent="0.25"/>
  <cols>
    <col min="4" max="4" width="21.140625" customWidth="1"/>
    <col min="5" max="6" width="14.140625" bestFit="1" customWidth="1"/>
    <col min="7" max="7" width="24.42578125" customWidth="1"/>
  </cols>
  <sheetData>
    <row r="3" spans="4:7" x14ac:dyDescent="0.25">
      <c r="D3" s="34"/>
    </row>
    <row r="4" spans="4:7" x14ac:dyDescent="0.25">
      <c r="D4" s="34">
        <v>76808531.560000002</v>
      </c>
    </row>
    <row r="5" spans="4:7" x14ac:dyDescent="0.25">
      <c r="D5" s="34">
        <v>5347423.62</v>
      </c>
    </row>
    <row r="6" spans="4:7" x14ac:dyDescent="0.25">
      <c r="D6" s="34">
        <f>+D4-D5</f>
        <v>71461107.939999998</v>
      </c>
    </row>
    <row r="8" spans="4:7" x14ac:dyDescent="0.25">
      <c r="D8" s="35"/>
    </row>
    <row r="9" spans="4:7" x14ac:dyDescent="0.25">
      <c r="F9" s="34">
        <v>21698733.039999999</v>
      </c>
    </row>
    <row r="10" spans="4:7" x14ac:dyDescent="0.25">
      <c r="E10" s="34"/>
    </row>
    <row r="11" spans="4:7" x14ac:dyDescent="0.25">
      <c r="E11" s="35"/>
      <c r="F11" s="35"/>
      <c r="G11">
        <v>35</v>
      </c>
    </row>
    <row r="12" spans="4:7" x14ac:dyDescent="0.25">
      <c r="D12" s="34">
        <v>21390729.25</v>
      </c>
    </row>
    <row r="13" spans="4:7" x14ac:dyDescent="0.25">
      <c r="D13" s="34">
        <v>28129241.109999999</v>
      </c>
    </row>
    <row r="14" spans="4:7" x14ac:dyDescent="0.25">
      <c r="D14" s="34">
        <f>SUM(D12:D13)</f>
        <v>49519970.359999999</v>
      </c>
    </row>
    <row r="15" spans="4:7" x14ac:dyDescent="0.25">
      <c r="D15">
        <v>49519970.359999999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Mario Montes De Oca</cp:lastModifiedBy>
  <cp:lastPrinted>2026-04-20T17:31:51Z</cp:lastPrinted>
  <dcterms:created xsi:type="dcterms:W3CDTF">2021-03-22T15:50:10Z</dcterms:created>
  <dcterms:modified xsi:type="dcterms:W3CDTF">2026-04-20T17:41:01Z</dcterms:modified>
</cp:coreProperties>
</file>