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C:\Users\mmontesdeoca\OneDrive - Organismo Dominicano de Acreditación (ODAC)\Escritorio\"/>
    </mc:Choice>
  </mc:AlternateContent>
  <xr:revisionPtr revIDLastSave="0" documentId="13_ncr:1_{62251735-BABB-49E9-ABB3-F42150D6F538}" xr6:coauthVersionLast="47" xr6:coauthVersionMax="47" xr10:uidLastSave="{00000000-0000-0000-0000-000000000000}"/>
  <bookViews>
    <workbookView xWindow="3405" yWindow="2580" windowWidth="15375" windowHeight="7785" xr2:uid="{4338FEAE-DB8E-4C02-BE6D-DDC1311F061E}"/>
  </bookViews>
  <sheets>
    <sheet name="Hoja1" sheetId="1" r:id="rId1"/>
    <sheet name="Hoja2" sheetId="2"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7" i="2" l="1"/>
  <c r="D11" i="2"/>
  <c r="F6" i="2" l="1"/>
  <c r="D6" i="2"/>
  <c r="I29" i="1"/>
  <c r="J29" i="1"/>
  <c r="J30" i="1"/>
  <c r="I30" i="1"/>
  <c r="I25" i="1"/>
  <c r="C14" i="1"/>
  <c r="C15" i="1"/>
</calcChain>
</file>

<file path=xl/sharedStrings.xml><?xml version="1.0" encoding="utf-8"?>
<sst xmlns="http://schemas.openxmlformats.org/spreadsheetml/2006/main" count="77" uniqueCount="77">
  <si>
    <t>Código</t>
  </si>
  <si>
    <t>Documento Relacionado</t>
  </si>
  <si>
    <t>Fecha Versión</t>
  </si>
  <si>
    <t>Versión</t>
  </si>
  <si>
    <t>DEC-FOR013</t>
  </si>
  <si>
    <t>28/03/2019</t>
  </si>
  <si>
    <t>I -Información Instituciónal</t>
  </si>
  <si>
    <t>I.I - Completar los datos requeridos sobre la institución</t>
  </si>
  <si>
    <t>Capítulo</t>
  </si>
  <si>
    <t>Misión</t>
  </si>
  <si>
    <t>Visión</t>
  </si>
  <si>
    <t>II. Contribución a la Estrategia Nacional de Desarrollo</t>
  </si>
  <si>
    <t>Eje estratégico:</t>
  </si>
  <si>
    <t>Objetivo general:</t>
  </si>
  <si>
    <t>Objetivo(s) específico(s):</t>
  </si>
  <si>
    <t>III. Información del Programa</t>
  </si>
  <si>
    <t>Nombre:</t>
  </si>
  <si>
    <t>Descripción:</t>
  </si>
  <si>
    <r>
      <t>Beneficiarios:</t>
    </r>
    <r>
      <rPr>
        <sz val="12"/>
        <color rgb="FF000000"/>
        <rFont val="Century Gothic"/>
        <family val="2"/>
      </rPr>
      <t xml:space="preserve"> </t>
    </r>
  </si>
  <si>
    <t>IV. Formulación y Ejecución Física-Financiera</t>
  </si>
  <si>
    <t>IV.I - Desempeño financiero</t>
  </si>
  <si>
    <t>Presupuesto Inicial</t>
  </si>
  <si>
    <t>Presupuesto Vigente</t>
  </si>
  <si>
    <t>Presupuesto Ejecutado</t>
  </si>
  <si>
    <t>Porcentaje de Ejecución (ejecutado/vigente)</t>
  </si>
  <si>
    <t>IV.II - Formulación y Ejecución Trimestral de las Metas por Producto</t>
  </si>
  <si>
    <t xml:space="preserve"> Presupuesto Anual </t>
  </si>
  <si>
    <t>Avance</t>
  </si>
  <si>
    <t>Producto</t>
  </si>
  <si>
    <t>Indicador</t>
  </si>
  <si>
    <t>V. Análisis de los Logros y Desviaciones</t>
  </si>
  <si>
    <t>V.I - Información de Logros y Desviaciones por Producto</t>
  </si>
  <si>
    <t xml:space="preserve">Producto: </t>
  </si>
  <si>
    <t xml:space="preserve">Descripción del producto: </t>
  </si>
  <si>
    <t>Logros alcanzados:</t>
  </si>
  <si>
    <t>Causas y justificación del desvío:</t>
  </si>
  <si>
    <r>
      <t xml:space="preserve">VI. </t>
    </r>
    <r>
      <rPr>
        <b/>
        <sz val="11"/>
        <color theme="0"/>
        <rFont val="Century Gothic"/>
        <family val="2"/>
      </rPr>
      <t>Oportunidades de Mejora</t>
    </r>
  </si>
  <si>
    <t xml:space="preserve">VI. I - De acuerdo a los eventos presentados durante la ejecución del producto, ¿qué aspecto puede mejorarse? </t>
  </si>
  <si>
    <t>Subcapítulo</t>
  </si>
  <si>
    <t>Unidad Ejecutora</t>
  </si>
  <si>
    <t>Resultado Asociado:</t>
  </si>
  <si>
    <t>Lineamientos para la Ejecución Presupuestaria 2019 del Gobierno General Nacional</t>
  </si>
  <si>
    <t>Física
(A)</t>
  </si>
  <si>
    <t>Financiera
(B)</t>
  </si>
  <si>
    <r>
      <rPr>
        <b/>
        <sz val="10"/>
        <rFont val="Calibri"/>
        <family val="2"/>
      </rPr>
      <t>Nota:</t>
    </r>
    <r>
      <rPr>
        <sz val="10"/>
        <rFont val="Calibri"/>
        <family val="2"/>
      </rPr>
      <t xml:space="preserve"> Las secciones III, IV, V y VI deben ser repetidas, la misma cantidad de programas sustantivos (codificados desde 11 al 95) que tenga la unidad ejecutora</t>
    </r>
  </si>
  <si>
    <t>Física
(C)</t>
  </si>
  <si>
    <t>Financiera
(D)</t>
  </si>
  <si>
    <t>Física 
(E)</t>
  </si>
  <si>
    <t>Financiera 
 (F)</t>
  </si>
  <si>
    <t>Física 
(%)
 G=E/C</t>
  </si>
  <si>
    <t>Financiero 
(%) 
H=F/D</t>
  </si>
  <si>
    <t xml:space="preserve">Ser el Organismo Nacional de Acreditación, con reconocimiento de la competencia técnica, a nivel nacional, regional e internacional. </t>
  </si>
  <si>
    <t>5172 - Organismo Dominicano de Acreditación</t>
  </si>
  <si>
    <t>01 - Organismo Dominicano de Acreditación</t>
  </si>
  <si>
    <t>0001 - Organismo Dominicano de Acreditación</t>
  </si>
  <si>
    <t>3.5.2</t>
  </si>
  <si>
    <t>Estructura productiva nacional y consumidores</t>
  </si>
  <si>
    <t>Evaluar y otorgar la Acreditación de los Organismos de Evaluacion de la Conformidad (OECs). La acreditación es el reconocimiento formal de la competencia tecnica que avala que un Organismo de Evaluación de la Conformidad, cumple con los requerimientos de la Norma Internacional que lo rige para prestar servicios de evaluación de la Conformidad.</t>
  </si>
  <si>
    <t>Servicios de acreditación a los Organismos Evaluadores de la Conformidad de bienes productos y servicios del Sector Productivo</t>
  </si>
  <si>
    <t>Crear la infraestructura (física e institucional) de normalización, metrología, reglamentación técnica y acreditación, que garantice el cumplimiento de los requisitos de los mercados globales y un compromiso con la excelencia.</t>
  </si>
  <si>
    <t xml:space="preserve">Respaldar la competencia técnica y credibilidad de las entidades acreditadas, para garantizar la confianza en el Sistema Dominicano para la Calidad;(SIDOCAL),además, asegurar que los servicios ofrecidos por los entes acreditados, mantengan la calidad bajo la cual fue reconocida la competencia técnica, así como promover y estimular la cooperación entre elloa. </t>
  </si>
  <si>
    <t>11- Acreditación de los Organismos Evaluadores de la Conformidad</t>
  </si>
  <si>
    <t>Consiste en desarrollar las acciones inherentes al reconocimiento formal y evaluación de las competencias técnicas de los organismos de evaluación de la conformidad en la República Dominicana y otorgarles la acreditación según las normativas internacionales.</t>
  </si>
  <si>
    <t>6259-Servicios de acreditación, a los organismos evaluadores de la conformidad de bienes, productos y servicios del sector productivo</t>
  </si>
  <si>
    <t>N/A</t>
  </si>
  <si>
    <t>Cantidad de acreditaciones otorgadas</t>
  </si>
  <si>
    <t>Fortalecimiento de la capacidad competitiva de las entidades públicas y privadas que se dedican a la evaluación de la conformidad, mediante el cumplimiento de los requisitos de los estándares de calidad y seguridad exigidos en los mercados internacionales, impactando positivamente en el aumento de la calidad y las exportaciones de los productos y servicios dominicanos en los diferentes mercados, a través de la reducción de las barreras comerciales.</t>
  </si>
  <si>
    <t>Programación Financiera T3</t>
  </si>
  <si>
    <t>Ejecución Financiera T3</t>
  </si>
  <si>
    <t>T-1</t>
  </si>
  <si>
    <t>T-2</t>
  </si>
  <si>
    <t>T-3</t>
  </si>
  <si>
    <t>Desvío financiero: En el T4, la ejecución presupuestaria fue de RD$36,834,000.43, superando en un 21.4% lo programado (RD$30,305,054.43). Esta diferencia se debe a los siguientes pagos no previstos:
1. Bono por logro de Indicadores (SISMAP) por un valor total de RD$3,721,750.00. Cabe destacar que la institución contaba con una disponibilidad presupuestaria inicial de RD$1,362,000.00 destinada a este fin.
2. Salario extraordinario: RD$3,964,000.00, mediante transferencia de fondos del Ministerio de Industria, Comercio y Mipymes, no contemplados originalmente.
3. Servicios de alimentación: RD$205,902.00.
Desvío Físico: Se alcanzó un cumplimiento del 33.33%, logrando solo una de las tres acreditaciones programadas. Los motivos del incumplimiento fueron:
1. Expediente OI-006: Retraso en la convocatoria de la comisión debido a que el experto técnico no contaba con evidencia de ser proveedor del Estado.
2. Expediente LC-007: No lograda por causas imputables al OEC, al no completar el plan de acción correctiva tras las no conformidades detectadas.</t>
  </si>
  <si>
    <t>Informe de Evaluación Trimestral de las Metas Físicas-Financieras Julio, Agosto, Septiembre, Octubre, Noviembre, Diciembre 2025</t>
  </si>
  <si>
    <t xml:space="preserve"> Programación Semestral</t>
  </si>
  <si>
    <t>Ejecución Semestral</t>
  </si>
  <si>
    <t xml:space="preserve">Para el segundo semestre trimestre se realizó la emisión y entrega formal de tres (3) Certificados de Acreditación al Laboratorio ADME Calibration, S.R.L., conforme a la norma NORDOM ISO/IEC 17025:2017 para la actividad de calibración de acuerdo con el Alcance Técnico de Acreditación No. 021/LC-005 y al Clúster del Aguacate Dominicano en Cambita, conforme a la norma NORDOM ISO/IEC 17065:2012 Evaluación de la Conformidad – requisitos para los organismos que certifican Productos, Procesos y Servicios para la actividad de certificación de productos de acuerdo con el Alcance Técnico de Acreditación No. 020/OCP-001 y Atlantic Caribbean Packaging Lab, S.R.L., conforme a la norma NORDOM ISO/ЛЕС 17025:2017 para la actividad de ensayo de acuerdo con el Alcance Técnico de Acreditación No. 016/LE-007.
Fue recibida la solicitud de ampliación de esquema del Laboratorio Agroempresarial Dominicano y TDP Dominicana.
De igual forma fueron realizadas las evaluaciones de seguimientos corresponden a los siguientes laboratorios InMetrology Laboratorio de Calibración, YEAL Calibraciones, Atlantic Caribbean Packaging Lab. y a los organismos de inspección de la División de Verificación de Volumen del Departamento de Metrología Legal del (INDOCAL), Instituto Nacional de Protección de los Derechos del Consumidor (Proconsumidor) y al Departamento de Inspección de la Dirección de Evaluación de la Conformidad de INDOCAL, Laboratorio Agroempresarial Dominicano, LAD y  TDP Dominicana.
En términos de innovación y modernización de los servicios, se registraron avances significativos en cuanto a la creación de una ventanilla única para que los usuarios puedan someter sus solicitudes de acreditación de forma digital, permitiendo una interacción fluida entre el solicitante y los Departamentos de Acreditación.
Fue celebrada la 34ª Asamblea General de la Cooperación Interamericana de Acreditación (IAAC) en la República Dominicana, con la representación de 26 países de América y el Caribe, lo que brindó al país un beneficio estratégico clave al fortalecer su infraestructura de calidad y posicionamiento internacional. Este importante evento, organizado por ODAC, lo ratifica como un referente regional en acreditación.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</si>
</sst>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3" formatCode="_(* #,##0.00_);_(* \(#,##0.00\);_(* &quot;-&quot;??_);_(@_)"/>
    <numFmt numFmtId="164" formatCode="dd/mm/yyyy;@"/>
    <numFmt numFmtId="165" formatCode="[$-10409]#,##0;\-#,##0"/>
    <numFmt numFmtId="166" formatCode="[$-10409]#,##0.00;\-#,##0.00"/>
    <numFmt numFmtId="167" formatCode="[$-10409]0.00%"/>
  </numFmts>
  <fonts count="25" x14ac:knownFonts="1">
    <font>
      <sz val="11"/>
      <color theme="1"/>
      <name val="Calibri"/>
      <family val="2"/>
      <scheme val="minor"/>
    </font>
    <font>
      <sz val="11"/>
      <color theme="1"/>
      <name val="Calibri"/>
      <family val="2"/>
      <scheme val="minor"/>
    </font>
    <font>
      <b/>
      <sz val="11"/>
      <color theme="1"/>
      <name val="Calibri"/>
      <family val="2"/>
      <scheme val="minor"/>
    </font>
    <font>
      <b/>
      <sz val="16"/>
      <color rgb="FF000000"/>
      <name val="Calibri"/>
      <family val="2"/>
      <scheme val="minor"/>
    </font>
    <font>
      <b/>
      <sz val="12"/>
      <color rgb="FF000000"/>
      <name val="Calibri"/>
      <family val="2"/>
      <scheme val="minor"/>
    </font>
    <font>
      <b/>
      <sz val="9"/>
      <color rgb="FF000000"/>
      <name val="Calibri"/>
      <family val="2"/>
      <scheme val="minor"/>
    </font>
    <font>
      <sz val="9"/>
      <color rgb="FF000000"/>
      <name val="Calibri"/>
      <family val="2"/>
      <scheme val="minor"/>
    </font>
    <font>
      <b/>
      <sz val="12"/>
      <color theme="0"/>
      <name val="Calibri"/>
      <family val="2"/>
      <scheme val="minor"/>
    </font>
    <font>
      <b/>
      <sz val="12"/>
      <color theme="1"/>
      <name val="Calibri"/>
      <family val="2"/>
      <scheme val="minor"/>
    </font>
    <font>
      <b/>
      <sz val="11"/>
      <color rgb="FF000000"/>
      <name val="Calibri"/>
      <family val="2"/>
      <scheme val="minor"/>
    </font>
    <font>
      <sz val="10"/>
      <color theme="1"/>
      <name val="Calibri"/>
      <family val="2"/>
      <scheme val="minor"/>
    </font>
    <font>
      <sz val="11"/>
      <name val="Calibri"/>
      <family val="2"/>
    </font>
    <font>
      <sz val="12"/>
      <color rgb="FF000000"/>
      <name val="Century Gothic"/>
      <family val="2"/>
    </font>
    <font>
      <b/>
      <sz val="11"/>
      <name val="Calibri"/>
      <family val="2"/>
    </font>
    <font>
      <b/>
      <sz val="11"/>
      <color rgb="FF000000"/>
      <name val="Calibri"/>
      <family val="2"/>
    </font>
    <font>
      <b/>
      <sz val="10"/>
      <color rgb="FF000000"/>
      <name val="Calibri"/>
      <family val="2"/>
    </font>
    <font>
      <sz val="9"/>
      <name val="Calibri"/>
      <family val="2"/>
    </font>
    <font>
      <b/>
      <sz val="11"/>
      <color theme="0"/>
      <name val="Century Gothic"/>
      <family val="2"/>
    </font>
    <font>
      <sz val="10"/>
      <name val="Calibri"/>
      <family val="2"/>
    </font>
    <font>
      <b/>
      <sz val="10"/>
      <name val="Calibri"/>
      <family val="2"/>
    </font>
    <font>
      <i/>
      <sz val="10"/>
      <color theme="1"/>
      <name val="Calibri"/>
      <family val="2"/>
      <scheme val="minor"/>
    </font>
    <font>
      <i/>
      <sz val="11"/>
      <color theme="1"/>
      <name val="Calibri"/>
      <family val="2"/>
      <scheme val="minor"/>
    </font>
    <font>
      <sz val="8"/>
      <name val="Calibri"/>
      <family val="2"/>
      <scheme val="minor"/>
    </font>
    <font>
      <sz val="10"/>
      <name val="Calibri"/>
      <family val="2"/>
      <scheme val="minor"/>
    </font>
    <font>
      <i/>
      <sz val="11"/>
      <name val="Calibri"/>
      <family val="2"/>
      <scheme val="minor"/>
    </font>
  </fonts>
  <fills count="10">
    <fill>
      <patternFill patternType="none"/>
    </fill>
    <fill>
      <patternFill patternType="gray125"/>
    </fill>
    <fill>
      <patternFill patternType="solid">
        <fgColor rgb="FFDCE6F1"/>
        <bgColor indexed="64"/>
      </patternFill>
    </fill>
    <fill>
      <patternFill patternType="solid">
        <fgColor theme="0" tint="-0.499984740745262"/>
        <bgColor indexed="64"/>
      </patternFill>
    </fill>
    <fill>
      <patternFill patternType="solid">
        <fgColor rgb="FF002060"/>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0.14999847407452621"/>
        <bgColor rgb="FFF5F5F5"/>
      </patternFill>
    </fill>
    <fill>
      <patternFill patternType="solid">
        <fgColor theme="0"/>
        <bgColor indexed="64"/>
      </patternFill>
    </fill>
  </fills>
  <borders count="39">
    <border>
      <left/>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rgb="FFFFFFFF"/>
      </bottom>
      <diagonal/>
    </border>
    <border>
      <left style="medium">
        <color indexed="64"/>
      </left>
      <right style="medium">
        <color indexed="64"/>
      </right>
      <top style="medium">
        <color indexed="64"/>
      </top>
      <bottom style="medium">
        <color rgb="FFFFFFFF"/>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rgb="FFFFFFFF"/>
      </top>
      <bottom style="medium">
        <color indexed="64"/>
      </bottom>
      <diagonal/>
    </border>
    <border>
      <left style="medium">
        <color indexed="64"/>
      </left>
      <right style="medium">
        <color indexed="64"/>
      </right>
      <top style="medium">
        <color rgb="FFFFFFFF"/>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indexed="64"/>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bottom style="thin">
        <color theme="0" tint="-0.34998626667073579"/>
      </bottom>
      <diagonal/>
    </border>
    <border>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theme="0" tint="-0.34998626667073579"/>
      </top>
      <bottom style="thin">
        <color theme="0" tint="-0.34998626667073579"/>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93">
    <xf numFmtId="0" fontId="0" fillId="0" borderId="0" xfId="0"/>
    <xf numFmtId="0" fontId="0" fillId="0" borderId="0" xfId="0" applyProtection="1">
      <protection locked="0"/>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164" fontId="6" fillId="0" borderId="12" xfId="0" applyNumberFormat="1" applyFont="1" applyBorder="1" applyAlignment="1">
      <alignment horizontal="center" vertical="center" wrapText="1"/>
    </xf>
    <xf numFmtId="0" fontId="6" fillId="0" borderId="13" xfId="0" applyFont="1" applyBorder="1" applyAlignment="1">
      <alignment horizontal="center" vertical="center" wrapText="1"/>
    </xf>
    <xf numFmtId="0" fontId="9" fillId="0" borderId="17" xfId="0" applyFont="1" applyBorder="1" applyAlignment="1">
      <alignment vertical="center"/>
    </xf>
    <xf numFmtId="0" fontId="0" fillId="0" borderId="17" xfId="0" applyBorder="1"/>
    <xf numFmtId="0" fontId="11" fillId="0" borderId="0" xfId="0" applyFont="1" applyProtection="1">
      <protection locked="0"/>
    </xf>
    <xf numFmtId="0" fontId="10" fillId="6" borderId="19" xfId="0" applyFont="1" applyFill="1" applyBorder="1" applyAlignment="1">
      <alignment horizontal="center" vertical="center"/>
    </xf>
    <xf numFmtId="0" fontId="10" fillId="0" borderId="19" xfId="0" applyFont="1" applyBorder="1" applyAlignment="1" applyProtection="1">
      <alignment horizontal="center" vertical="center" wrapText="1"/>
      <protection locked="0"/>
    </xf>
    <xf numFmtId="0" fontId="9" fillId="0" borderId="17" xfId="0" applyFont="1" applyBorder="1" applyAlignment="1">
      <alignment vertical="center" wrapText="1"/>
    </xf>
    <xf numFmtId="0" fontId="15" fillId="8" borderId="30" xfId="0" applyFont="1" applyFill="1" applyBorder="1" applyAlignment="1">
      <alignment horizontal="center" vertical="center" wrapText="1" readingOrder="1"/>
    </xf>
    <xf numFmtId="0" fontId="15" fillId="8" borderId="31" xfId="0" applyFont="1" applyFill="1" applyBorder="1" applyAlignment="1">
      <alignment horizontal="center" vertical="center" wrapText="1" readingOrder="1"/>
    </xf>
    <xf numFmtId="0" fontId="15" fillId="8" borderId="32" xfId="0" applyFont="1" applyFill="1" applyBorder="1" applyAlignment="1">
      <alignment horizontal="center" vertical="center" wrapText="1" readingOrder="1"/>
    </xf>
    <xf numFmtId="0" fontId="16" fillId="0" borderId="24" xfId="0" applyFont="1" applyBorder="1" applyAlignment="1" applyProtection="1">
      <alignment vertical="top" wrapText="1"/>
      <protection locked="0"/>
    </xf>
    <xf numFmtId="0" fontId="16" fillId="0" borderId="28" xfId="0" applyFont="1" applyBorder="1" applyAlignment="1" applyProtection="1">
      <alignment vertical="top" wrapText="1"/>
      <protection locked="0"/>
    </xf>
    <xf numFmtId="165" fontId="16" fillId="0" borderId="28" xfId="0" applyNumberFormat="1" applyFont="1" applyBorder="1" applyAlignment="1" applyProtection="1">
      <alignment horizontal="center" vertical="center" wrapText="1" readingOrder="1"/>
      <protection locked="0"/>
    </xf>
    <xf numFmtId="166" fontId="16" fillId="0" borderId="28" xfId="0" applyNumberFormat="1" applyFont="1" applyBorder="1" applyAlignment="1" applyProtection="1">
      <alignment horizontal="center" vertical="center" wrapText="1" readingOrder="1"/>
      <protection locked="0"/>
    </xf>
    <xf numFmtId="165" fontId="16" fillId="0" borderId="28" xfId="0" applyNumberFormat="1" applyFont="1" applyBorder="1" applyAlignment="1" applyProtection="1">
      <alignment horizontal="center" vertical="center" wrapText="1"/>
      <protection locked="0"/>
    </xf>
    <xf numFmtId="10" fontId="16" fillId="7" borderId="28" xfId="2" applyNumberFormat="1" applyFont="1" applyFill="1" applyBorder="1" applyAlignment="1" applyProtection="1">
      <alignment horizontal="center" vertical="center" wrapText="1" readingOrder="1"/>
      <protection locked="0"/>
    </xf>
    <xf numFmtId="167" fontId="16" fillId="7" borderId="25" xfId="0" applyNumberFormat="1" applyFont="1" applyFill="1" applyBorder="1" applyAlignment="1" applyProtection="1">
      <alignment horizontal="center" vertical="center" wrapText="1" readingOrder="1"/>
      <protection locked="0"/>
    </xf>
    <xf numFmtId="0" fontId="16" fillId="0" borderId="33" xfId="0" applyFont="1" applyBorder="1" applyAlignment="1" applyProtection="1">
      <alignment vertical="top" wrapText="1"/>
      <protection locked="0"/>
    </xf>
    <xf numFmtId="0" fontId="16" fillId="0" borderId="34" xfId="0" applyFont="1" applyBorder="1" applyAlignment="1" applyProtection="1">
      <alignment vertical="top" wrapText="1"/>
      <protection locked="0"/>
    </xf>
    <xf numFmtId="165" fontId="16" fillId="0" borderId="34" xfId="0" applyNumberFormat="1" applyFont="1" applyBorder="1" applyAlignment="1" applyProtection="1">
      <alignment horizontal="center" vertical="center" wrapText="1" readingOrder="1"/>
      <protection locked="0"/>
    </xf>
    <xf numFmtId="166" fontId="16" fillId="0" borderId="34" xfId="0" applyNumberFormat="1" applyFont="1" applyBorder="1" applyAlignment="1" applyProtection="1">
      <alignment horizontal="center" vertical="center" wrapText="1" readingOrder="1"/>
      <protection locked="0"/>
    </xf>
    <xf numFmtId="165" fontId="16" fillId="0" borderId="34" xfId="0" applyNumberFormat="1" applyFont="1" applyBorder="1" applyAlignment="1" applyProtection="1">
      <alignment horizontal="center" vertical="center" wrapText="1"/>
      <protection locked="0"/>
    </xf>
    <xf numFmtId="0" fontId="9" fillId="0" borderId="17" xfId="0" applyFont="1" applyBorder="1" applyAlignment="1" applyProtection="1">
      <alignment vertical="center" wrapText="1"/>
      <protection locked="0"/>
    </xf>
    <xf numFmtId="0" fontId="3" fillId="9" borderId="1" xfId="0" applyFont="1" applyFill="1" applyBorder="1" applyAlignment="1">
      <alignment vertical="top" wrapText="1"/>
    </xf>
    <xf numFmtId="0" fontId="3" fillId="9" borderId="5" xfId="0" applyFont="1" applyFill="1" applyBorder="1" applyAlignment="1">
      <alignment vertical="top" wrapText="1"/>
    </xf>
    <xf numFmtId="0" fontId="3" fillId="9" borderId="9" xfId="0" applyFont="1" applyFill="1" applyBorder="1" applyAlignment="1">
      <alignment vertical="top" wrapText="1"/>
    </xf>
    <xf numFmtId="0" fontId="2" fillId="0" borderId="17" xfId="0" applyFont="1" applyBorder="1"/>
    <xf numFmtId="0" fontId="10" fillId="6" borderId="19" xfId="0" applyFont="1" applyFill="1" applyBorder="1" applyAlignment="1">
      <alignment horizontal="center" vertical="center" wrapText="1"/>
    </xf>
    <xf numFmtId="0" fontId="21" fillId="0" borderId="0" xfId="0" applyFont="1" applyAlignment="1" applyProtection="1">
      <alignment horizontal="left" vertical="center" wrapText="1"/>
      <protection locked="0"/>
    </xf>
    <xf numFmtId="4" fontId="0" fillId="0" borderId="0" xfId="0" applyNumberFormat="1"/>
    <xf numFmtId="43" fontId="0" fillId="0" borderId="0" xfId="1" applyFont="1"/>
    <xf numFmtId="0" fontId="23" fillId="6" borderId="22" xfId="0" applyFont="1" applyFill="1" applyBorder="1" applyAlignment="1">
      <alignment horizontal="left" vertical="center" wrapText="1"/>
    </xf>
    <xf numFmtId="0" fontId="0" fillId="3" borderId="17" xfId="0" applyFill="1" applyBorder="1" applyAlignment="1">
      <alignment horizontal="center"/>
    </xf>
    <xf numFmtId="0" fontId="0" fillId="3" borderId="0" xfId="0" applyFill="1" applyAlignment="1">
      <alignment horizontal="center"/>
    </xf>
    <xf numFmtId="0" fontId="0" fillId="3" borderId="18" xfId="0" applyFill="1" applyBorder="1" applyAlignment="1">
      <alignment horizontal="center"/>
    </xf>
    <xf numFmtId="0" fontId="7" fillId="4" borderId="17" xfId="0" applyFont="1" applyFill="1" applyBorder="1" applyAlignment="1">
      <alignment horizontal="left" vertical="center"/>
    </xf>
    <xf numFmtId="0" fontId="7" fillId="4" borderId="0" xfId="0" applyFont="1" applyFill="1" applyAlignment="1">
      <alignment horizontal="left" vertical="center"/>
    </xf>
    <xf numFmtId="0" fontId="7" fillId="4" borderId="18" xfId="0" applyFont="1" applyFill="1" applyBorder="1" applyAlignment="1">
      <alignment horizontal="left" vertical="center"/>
    </xf>
    <xf numFmtId="0" fontId="8" fillId="5" borderId="17" xfId="0" applyFont="1" applyFill="1" applyBorder="1" applyAlignment="1">
      <alignment horizontal="left" vertical="center"/>
    </xf>
    <xf numFmtId="0" fontId="8" fillId="5" borderId="0" xfId="0" applyFont="1" applyFill="1" applyAlignment="1">
      <alignment horizontal="left" vertical="center"/>
    </xf>
    <xf numFmtId="0" fontId="8" fillId="5" borderId="18" xfId="0" applyFont="1" applyFill="1" applyBorder="1" applyAlignment="1">
      <alignment horizontal="left"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Alignment="1">
      <alignment horizontal="center" vertical="center" wrapText="1"/>
    </xf>
    <xf numFmtId="0" fontId="5" fillId="2" borderId="6" xfId="0" applyFont="1" applyFill="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0" fillId="0" borderId="14" xfId="0" applyBorder="1" applyAlignment="1">
      <alignment horizontal="center"/>
    </xf>
    <xf numFmtId="0" fontId="0" fillId="0" borderId="15" xfId="0" applyBorder="1" applyAlignment="1">
      <alignment horizontal="center"/>
    </xf>
    <xf numFmtId="0" fontId="0" fillId="0" borderId="0" xfId="0" applyAlignment="1">
      <alignment horizontal="center"/>
    </xf>
    <xf numFmtId="0" fontId="0" fillId="0" borderId="16" xfId="0" applyBorder="1" applyAlignment="1">
      <alignment horizontal="center"/>
    </xf>
    <xf numFmtId="49" fontId="20" fillId="0" borderId="19" xfId="0" quotePrefix="1" applyNumberFormat="1" applyFont="1" applyBorder="1" applyAlignment="1" applyProtection="1">
      <alignment horizontal="left" vertical="center" wrapText="1"/>
      <protection locked="0"/>
    </xf>
    <xf numFmtId="49" fontId="20" fillId="0" borderId="20" xfId="0" quotePrefix="1" applyNumberFormat="1" applyFont="1" applyBorder="1" applyAlignment="1" applyProtection="1">
      <alignment horizontal="left" vertical="center" wrapText="1"/>
      <protection locked="0"/>
    </xf>
    <xf numFmtId="49" fontId="20" fillId="0" borderId="21" xfId="0" quotePrefix="1" applyNumberFormat="1" applyFont="1" applyBorder="1" applyAlignment="1" applyProtection="1">
      <alignment horizontal="left" vertical="center" wrapText="1"/>
      <protection locked="0"/>
    </xf>
    <xf numFmtId="0" fontId="21" fillId="0" borderId="0" xfId="0" applyFont="1" applyAlignment="1" applyProtection="1">
      <alignment horizontal="left" vertical="center" wrapText="1"/>
      <protection locked="0"/>
    </xf>
    <xf numFmtId="0" fontId="21" fillId="0" borderId="18" xfId="0" applyFont="1" applyBorder="1" applyAlignment="1" applyProtection="1">
      <alignment horizontal="left" vertical="center" wrapText="1"/>
      <protection locked="0"/>
    </xf>
    <xf numFmtId="0" fontId="21" fillId="0" borderId="0" xfId="0" applyFont="1" applyAlignment="1" applyProtection="1">
      <alignment horizontal="left" vertical="center"/>
      <protection locked="0"/>
    </xf>
    <xf numFmtId="0" fontId="21" fillId="0" borderId="18" xfId="0" applyFont="1" applyBorder="1" applyAlignment="1" applyProtection="1">
      <alignment horizontal="left" vertical="center"/>
      <protection locked="0"/>
    </xf>
    <xf numFmtId="0" fontId="10" fillId="6" borderId="22" xfId="0" applyFont="1" applyFill="1" applyBorder="1" applyAlignment="1">
      <alignment horizontal="center" vertical="center" wrapText="1"/>
    </xf>
    <xf numFmtId="0" fontId="13" fillId="6" borderId="23" xfId="0" applyFont="1" applyFill="1" applyBorder="1" applyAlignment="1">
      <alignment horizontal="center" vertical="center" wrapText="1" readingOrder="1"/>
    </xf>
    <xf numFmtId="0" fontId="13" fillId="6" borderId="24" xfId="0" applyFont="1" applyFill="1" applyBorder="1" applyAlignment="1">
      <alignment horizontal="center" vertical="center" wrapText="1" readingOrder="1"/>
    </xf>
    <xf numFmtId="0" fontId="13" fillId="6" borderId="25" xfId="0" applyFont="1" applyFill="1" applyBorder="1" applyAlignment="1">
      <alignment horizontal="center" vertical="center" wrapText="1" readingOrder="1"/>
    </xf>
    <xf numFmtId="0" fontId="13" fillId="6" borderId="26" xfId="0" applyFont="1" applyFill="1" applyBorder="1" applyAlignment="1">
      <alignment horizontal="center" vertical="center" wrapText="1" readingOrder="1"/>
    </xf>
    <xf numFmtId="0" fontId="13" fillId="6" borderId="38" xfId="0" applyFont="1" applyFill="1" applyBorder="1" applyAlignment="1">
      <alignment horizontal="center" vertical="center" wrapText="1" readingOrder="1"/>
    </xf>
    <xf numFmtId="0" fontId="14" fillId="8" borderId="28" xfId="0" applyFont="1" applyFill="1" applyBorder="1" applyAlignment="1">
      <alignment horizontal="center" vertical="center" wrapText="1" readingOrder="1"/>
    </xf>
    <xf numFmtId="0" fontId="11" fillId="6" borderId="28" xfId="0" applyFont="1" applyFill="1" applyBorder="1" applyAlignment="1">
      <alignment vertical="top" wrapText="1"/>
    </xf>
    <xf numFmtId="0" fontId="11" fillId="6" borderId="29" xfId="0" applyFont="1" applyFill="1" applyBorder="1" applyAlignment="1">
      <alignment vertical="top" wrapText="1"/>
    </xf>
    <xf numFmtId="39" fontId="11" fillId="0" borderId="25" xfId="1" applyNumberFormat="1" applyFont="1" applyFill="1" applyBorder="1" applyAlignment="1" applyProtection="1">
      <alignment horizontal="center" vertical="center" wrapText="1" readingOrder="1"/>
      <protection locked="0"/>
    </xf>
    <xf numFmtId="39" fontId="11" fillId="0" borderId="38" xfId="1" applyNumberFormat="1" applyFont="1" applyFill="1" applyBorder="1" applyAlignment="1" applyProtection="1">
      <alignment horizontal="center" vertical="center" wrapText="1" readingOrder="1"/>
      <protection locked="0"/>
    </xf>
    <xf numFmtId="39" fontId="11" fillId="0" borderId="24" xfId="1" applyNumberFormat="1" applyFont="1" applyFill="1" applyBorder="1" applyAlignment="1" applyProtection="1">
      <alignment horizontal="center" vertical="center" wrapText="1" readingOrder="1"/>
      <protection locked="0"/>
    </xf>
    <xf numFmtId="0" fontId="8" fillId="5" borderId="17" xfId="0" applyFont="1" applyFill="1" applyBorder="1" applyAlignment="1">
      <alignment horizontal="left" vertical="center" wrapText="1"/>
    </xf>
    <xf numFmtId="0" fontId="8" fillId="5" borderId="0" xfId="0" applyFont="1" applyFill="1" applyAlignment="1">
      <alignment horizontal="left" vertical="center" wrapText="1"/>
    </xf>
    <xf numFmtId="0" fontId="8" fillId="5" borderId="18" xfId="0" applyFont="1" applyFill="1" applyBorder="1" applyAlignment="1">
      <alignment horizontal="left" vertical="center" wrapText="1"/>
    </xf>
    <xf numFmtId="0" fontId="21" fillId="0" borderId="35" xfId="0" applyFont="1" applyBorder="1" applyAlignment="1" applyProtection="1">
      <alignment horizontal="left" vertical="center" wrapText="1"/>
      <protection locked="0"/>
    </xf>
    <xf numFmtId="0" fontId="21" fillId="0" borderId="36" xfId="0" applyFont="1" applyBorder="1" applyAlignment="1" applyProtection="1">
      <alignment horizontal="left" vertical="center" wrapText="1"/>
      <protection locked="0"/>
    </xf>
    <xf numFmtId="0" fontId="21" fillId="0" borderId="37" xfId="0" applyFont="1" applyBorder="1" applyAlignment="1" applyProtection="1">
      <alignment horizontal="left" vertical="center" wrapText="1"/>
      <protection locked="0"/>
    </xf>
    <xf numFmtId="0" fontId="18" fillId="0" borderId="0" xfId="0" applyFont="1" applyAlignment="1">
      <alignment horizontal="left" vertical="center" wrapText="1"/>
    </xf>
    <xf numFmtId="0" fontId="24" fillId="0" borderId="0" xfId="0" applyFont="1" applyAlignment="1" applyProtection="1">
      <alignment horizontal="left" vertical="center" wrapText="1"/>
      <protection locked="0"/>
    </xf>
    <xf numFmtId="0" fontId="24" fillId="0" borderId="18" xfId="0" applyFont="1" applyBorder="1" applyAlignment="1" applyProtection="1">
      <alignment horizontal="left" vertical="center" wrapText="1"/>
      <protection locked="0"/>
    </xf>
    <xf numFmtId="0" fontId="21" fillId="9" borderId="0" xfId="0" applyFont="1" applyFill="1" applyAlignment="1" applyProtection="1">
      <alignment horizontal="left" vertical="center" wrapText="1"/>
      <protection locked="0"/>
    </xf>
    <xf numFmtId="0" fontId="21" fillId="9" borderId="18" xfId="0" applyFont="1" applyFill="1" applyBorder="1" applyAlignment="1" applyProtection="1">
      <alignment horizontal="left" vertical="center" wrapText="1"/>
      <protection locked="0"/>
    </xf>
    <xf numFmtId="39" fontId="11" fillId="0" borderId="27" xfId="1" applyNumberFormat="1" applyFont="1" applyFill="1" applyBorder="1" applyAlignment="1" applyProtection="1">
      <alignment horizontal="center" vertical="center" wrapText="1" readingOrder="1"/>
      <protection locked="0"/>
    </xf>
    <xf numFmtId="39" fontId="11" fillId="0" borderId="28" xfId="1" applyNumberFormat="1" applyFont="1" applyFill="1" applyBorder="1" applyAlignment="1" applyProtection="1">
      <alignment horizontal="center" vertical="center" wrapText="1" readingOrder="1"/>
      <protection locked="0"/>
    </xf>
    <xf numFmtId="10" fontId="11" fillId="7" borderId="28" xfId="2" applyNumberFormat="1" applyFont="1" applyFill="1" applyBorder="1" applyAlignment="1" applyProtection="1">
      <alignment horizontal="center" vertical="center" wrapText="1" readingOrder="1"/>
    </xf>
    <xf numFmtId="10" fontId="11" fillId="7" borderId="29" xfId="2" applyNumberFormat="1" applyFont="1" applyFill="1" applyBorder="1" applyAlignment="1" applyProtection="1">
      <alignment horizontal="center" vertical="center" wrapText="1" readingOrder="1"/>
    </xf>
  </cellXfs>
  <cellStyles count="3">
    <cellStyle name="Millares" xfId="1" builtinId="3"/>
    <cellStyle name="Normal" xfId="0" builtinId="0"/>
    <cellStyle name="Porcentaje" xfId="2" builtinId="5"/>
  </cellStyles>
  <dxfs count="15">
    <dxf>
      <font>
        <b val="0"/>
        <i val="0"/>
        <strike val="0"/>
        <condense val="0"/>
        <extend val="0"/>
        <outline val="0"/>
        <shadow val="0"/>
        <u val="none"/>
        <vertAlign val="baseline"/>
        <sz val="9"/>
        <color auto="1"/>
        <name val="Calibri"/>
        <scheme val="none"/>
      </font>
      <numFmt numFmtId="167" formatCode="[$-10409]0.00%"/>
      <fill>
        <patternFill patternType="solid">
          <fgColor indexed="64"/>
          <bgColor theme="6" tint="0.79998168889431442"/>
        </patternFill>
      </fill>
      <alignment horizontal="center" vertical="center" textRotation="0" wrapText="1" indent="0" justifyLastLine="0" shrinkToFit="0" readingOrder="1"/>
      <border diagonalUp="0" diagonalDown="0">
        <left style="thin">
          <color theme="0" tint="-0.34998626667073579"/>
        </left>
        <right/>
        <top style="thin">
          <color theme="0" tint="-0.34998626667073579"/>
        </top>
        <bottom style="thin">
          <color theme="0" tint="-0.34998626667073579"/>
        </bottom>
        <vertical/>
        <horizontal/>
      </border>
      <protection locked="0" hidden="0"/>
    </dxf>
    <dxf>
      <font>
        <b val="0"/>
        <i val="0"/>
        <strike val="0"/>
        <condense val="0"/>
        <extend val="0"/>
        <outline val="0"/>
        <shadow val="0"/>
        <u val="none"/>
        <vertAlign val="baseline"/>
        <sz val="9"/>
        <color auto="1"/>
        <name val="Calibri"/>
        <scheme val="none"/>
      </font>
      <numFmt numFmtId="14" formatCode="0.00%"/>
      <fill>
        <patternFill patternType="solid">
          <fgColor indexed="64"/>
          <bgColor theme="6" tint="0.79998168889431442"/>
        </patternFill>
      </fill>
      <alignment horizontal="center" vertical="center" textRotation="0" wrapText="1" indent="0" justifyLastLine="0" shrinkToFit="0" readingOrder="1"/>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0" hidden="0"/>
    </dxf>
    <dxf>
      <font>
        <b val="0"/>
        <i val="0"/>
        <strike val="0"/>
        <condense val="0"/>
        <extend val="0"/>
        <outline val="0"/>
        <shadow val="0"/>
        <u val="none"/>
        <vertAlign val="baseline"/>
        <sz val="9"/>
        <color auto="1"/>
        <name val="Calibri"/>
        <scheme val="none"/>
      </font>
      <numFmt numFmtId="166" formatCode="[$-10409]#,##0.00;\-#,##0.00"/>
      <fill>
        <patternFill patternType="none">
          <fgColor indexed="64"/>
          <bgColor indexed="65"/>
        </patternFill>
      </fill>
      <alignment horizontal="center" vertical="center" textRotation="0" wrapText="1" indent="0" justifyLastLine="0" shrinkToFit="0" readingOrder="1"/>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0" hidden="0"/>
    </dxf>
    <dxf>
      <font>
        <b val="0"/>
        <i val="0"/>
        <strike val="0"/>
        <condense val="0"/>
        <extend val="0"/>
        <outline val="0"/>
        <shadow val="0"/>
        <u val="none"/>
        <vertAlign val="baseline"/>
        <sz val="9"/>
        <color auto="1"/>
        <name val="Calibri"/>
        <scheme val="none"/>
      </font>
      <numFmt numFmtId="165" formatCode="[$-10409]#,##0;\-#,##0"/>
      <fill>
        <patternFill patternType="none">
          <fgColor indexed="64"/>
          <bgColor indexed="65"/>
        </patternFill>
      </fill>
      <alignment horizontal="center"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0" hidden="0"/>
    </dxf>
    <dxf>
      <font>
        <b val="0"/>
        <i val="0"/>
        <strike val="0"/>
        <condense val="0"/>
        <extend val="0"/>
        <outline val="0"/>
        <shadow val="0"/>
        <u val="none"/>
        <vertAlign val="baseline"/>
        <sz val="9"/>
        <color auto="1"/>
        <name val="Calibri"/>
        <family val="2"/>
        <scheme val="none"/>
      </font>
      <numFmt numFmtId="166" formatCode="[$-10409]#,##0.00;\-#,##0.00"/>
      <alignment horizontal="center" vertical="center" textRotation="0" wrapText="1" indent="0" justifyLastLine="0" shrinkToFit="0" readingOrder="1"/>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0" hidden="0"/>
    </dxf>
    <dxf>
      <font>
        <b val="0"/>
        <i val="0"/>
        <strike val="0"/>
        <condense val="0"/>
        <extend val="0"/>
        <outline val="0"/>
        <shadow val="0"/>
        <u val="none"/>
        <vertAlign val="baseline"/>
        <sz val="9"/>
        <color auto="1"/>
        <name val="Calibri"/>
        <family val="2"/>
        <scheme val="none"/>
      </font>
      <numFmt numFmtId="166" formatCode="[$-10409]#,##0.00;\-#,##0.00"/>
      <alignment horizontal="center" vertical="center" textRotation="0" wrapText="1" indent="0" justifyLastLine="0" shrinkToFit="0" readingOrder="1"/>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0" hidden="0"/>
    </dxf>
    <dxf>
      <font>
        <b val="0"/>
        <i val="0"/>
        <strike val="0"/>
        <condense val="0"/>
        <extend val="0"/>
        <outline val="0"/>
        <shadow val="0"/>
        <u val="none"/>
        <vertAlign val="baseline"/>
        <sz val="9"/>
        <color auto="1"/>
        <name val="Calibri"/>
        <scheme val="none"/>
      </font>
      <numFmt numFmtId="166" formatCode="[$-10409]#,##0.00;\-#,##0.00"/>
      <fill>
        <patternFill patternType="none">
          <fgColor indexed="64"/>
          <bgColor indexed="65"/>
        </patternFill>
      </fill>
      <alignment horizontal="center" vertical="center" textRotation="0" wrapText="1" indent="0" justifyLastLine="0" shrinkToFit="0" readingOrder="1"/>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0" hidden="0"/>
    </dxf>
    <dxf>
      <font>
        <b val="0"/>
        <i val="0"/>
        <strike val="0"/>
        <condense val="0"/>
        <extend val="0"/>
        <outline val="0"/>
        <shadow val="0"/>
        <u val="none"/>
        <vertAlign val="baseline"/>
        <sz val="9"/>
        <color auto="1"/>
        <name val="Calibri"/>
        <scheme val="none"/>
      </font>
      <numFmt numFmtId="165" formatCode="[$-10409]#,##0;\-#,##0"/>
      <fill>
        <patternFill patternType="none">
          <fgColor indexed="64"/>
          <bgColor indexed="65"/>
        </patternFill>
      </fill>
      <alignment horizontal="center" vertical="center" textRotation="0" wrapText="1" indent="0" justifyLastLine="0" shrinkToFit="0" readingOrder="1"/>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0" hidden="0"/>
    </dxf>
    <dxf>
      <font>
        <b val="0"/>
        <i val="0"/>
        <strike val="0"/>
        <condense val="0"/>
        <extend val="0"/>
        <outline val="0"/>
        <shadow val="0"/>
        <u val="none"/>
        <vertAlign val="baseline"/>
        <sz val="9"/>
        <color auto="1"/>
        <name val="Calibri"/>
        <scheme val="none"/>
      </font>
      <numFmt numFmtId="0" formatCode="General"/>
      <fill>
        <patternFill patternType="none">
          <fgColor indexed="64"/>
          <bgColor indexed="65"/>
        </patternFill>
      </fill>
      <alignment horizontal="general" vertical="top"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0" hidden="0"/>
    </dxf>
    <dxf>
      <font>
        <b val="0"/>
        <i val="0"/>
        <strike val="0"/>
        <condense val="0"/>
        <extend val="0"/>
        <outline val="0"/>
        <shadow val="0"/>
        <u val="none"/>
        <vertAlign val="baseline"/>
        <sz val="9"/>
        <color auto="1"/>
        <name val="Calibri"/>
        <scheme val="none"/>
      </font>
      <numFmt numFmtId="0" formatCode="General"/>
      <fill>
        <patternFill patternType="none">
          <fgColor indexed="64"/>
          <bgColor indexed="65"/>
        </patternFill>
      </fill>
      <alignment horizontal="general" vertical="top" textRotation="0" wrapText="1"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protection locked="0" hidden="0"/>
    </dxf>
    <dxf>
      <border outline="0">
        <top style="thin">
          <color theme="0" tint="-0.34998626667073579"/>
        </top>
      </border>
    </dxf>
    <dxf>
      <border outline="0">
        <left style="thin">
          <color indexed="64"/>
        </left>
        <right style="thin">
          <color indexed="64"/>
        </right>
        <top style="thin">
          <color theme="0" tint="-0.34998626667073579"/>
        </top>
        <bottom style="thin">
          <color theme="0" tint="-0.34998626667073579"/>
        </bottom>
      </border>
    </dxf>
    <dxf>
      <font>
        <b val="0"/>
        <i val="0"/>
        <strike val="0"/>
        <condense val="0"/>
        <extend val="0"/>
        <outline val="0"/>
        <shadow val="0"/>
        <u val="none"/>
        <vertAlign val="baseline"/>
        <sz val="9"/>
        <color auto="1"/>
        <name val="Calibri"/>
        <scheme val="none"/>
      </font>
      <numFmt numFmtId="0" formatCode="General"/>
      <fill>
        <patternFill patternType="none">
          <fgColor indexed="64"/>
          <bgColor indexed="65"/>
        </patternFill>
      </fill>
      <alignment horizontal="center" vertical="center" textRotation="0" wrapText="1" indent="0" justifyLastLine="0" shrinkToFit="0" readingOrder="1"/>
      <protection locked="0" hidden="0"/>
    </dxf>
    <dxf>
      <border outline="0">
        <bottom style="thin">
          <color theme="0" tint="-0.34998626667073579"/>
        </bottom>
      </border>
    </dxf>
    <dxf>
      <font>
        <b/>
        <i val="0"/>
        <strike val="0"/>
        <condense val="0"/>
        <extend val="0"/>
        <outline val="0"/>
        <shadow val="0"/>
        <u val="none"/>
        <vertAlign val="baseline"/>
        <sz val="10"/>
        <color rgb="FF000000"/>
        <name val="Calibri"/>
        <scheme val="none"/>
      </font>
      <numFmt numFmtId="0" formatCode="General"/>
      <fill>
        <patternFill patternType="solid">
          <fgColor rgb="FFF5F5F5"/>
          <bgColor theme="0" tint="-0.14999847407452621"/>
        </patternFill>
      </fill>
      <alignment horizontal="center" vertical="center" textRotation="0" wrapText="1" indent="0" justifyLastLine="0" shrinkToFit="0" readingOrder="1"/>
      <border diagonalUp="0" diagonalDown="0">
        <left style="thin">
          <color theme="0" tint="-0.34998626667073579"/>
        </left>
        <right style="thin">
          <color theme="0" tint="-0.34998626667073579"/>
        </right>
        <top/>
        <bottom/>
      </border>
      <protection locked="1" hidden="0"/>
    </dxf>
  </dxfs>
  <tableStyles count="1" defaultTableStyle="TableStyleMedium2" defaultPivotStyle="PivotStyleLight16">
    <tableStyle name="Estilo de tabla 1" pivot="0" count="0" xr9:uid="{2EBA2770-EEE0-46A7-BDE0-A04EAFE33DCD}"/>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86361</xdr:colOff>
      <xdr:row>0</xdr:row>
      <xdr:rowOff>1</xdr:rowOff>
    </xdr:from>
    <xdr:ext cx="1367789" cy="808496"/>
    <xdr:pic>
      <xdr:nvPicPr>
        <xdr:cNvPr id="3" name="Imagen 2">
          <a:extLst>
            <a:ext uri="{FF2B5EF4-FFF2-40B4-BE49-F238E27FC236}">
              <a16:creationId xmlns:a16="http://schemas.microsoft.com/office/drawing/2014/main" id="{054A70EA-6CD9-4452-A290-E49D9A7BEBA2}"/>
            </a:ext>
          </a:extLst>
        </xdr:cNvPr>
        <xdr:cNvPicPr>
          <a:picLocks noChangeAspect="1"/>
        </xdr:cNvPicPr>
      </xdr:nvPicPr>
      <xdr:blipFill>
        <a:blip xmlns:r="http://schemas.openxmlformats.org/officeDocument/2006/relationships" r:embed="rId1"/>
        <a:stretch>
          <a:fillRect/>
        </a:stretch>
      </xdr:blipFill>
      <xdr:spPr>
        <a:xfrm>
          <a:off x="86361" y="1"/>
          <a:ext cx="1367789" cy="808496"/>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nespaillat/Downloads/DEG-FORE013-Formulario-Informe-de-Evaluacion-Trimestral-de-Metas-Fisicas_28-marzo-2019%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Historial de Cambios"/>
      <sheetName val="Validacion datos"/>
    </sheetNames>
    <sheetDataSet>
      <sheetData sheetId="0"/>
      <sheetData sheetId="1"/>
      <sheetData sheetId="2">
        <row r="2">
          <cell r="A2">
            <v>1</v>
          </cell>
          <cell r="B2" t="str">
            <v>DESARROLLO INSTITUCIONAL</v>
          </cell>
        </row>
        <row r="3">
          <cell r="A3">
            <v>2</v>
          </cell>
          <cell r="B3" t="str">
            <v>DESARROLLO SOCIAL</v>
          </cell>
        </row>
        <row r="4">
          <cell r="A4">
            <v>3</v>
          </cell>
          <cell r="B4" t="str">
            <v>DESARROLLO PRODUCTIVO</v>
          </cell>
        </row>
        <row r="5">
          <cell r="A5">
            <v>4</v>
          </cell>
          <cell r="B5" t="str">
            <v>DESARROLLO SOSTENIBLE</v>
          </cell>
        </row>
        <row r="8">
          <cell r="A8">
            <v>1.1000000000000001</v>
          </cell>
          <cell r="B8" t="str">
            <v>Administración pública transparente, eficiente y orientada</v>
          </cell>
        </row>
        <row r="9">
          <cell r="A9">
            <v>1.2</v>
          </cell>
          <cell r="B9" t="str">
            <v>Imperio de la ley y seguridad ciudadana</v>
          </cell>
        </row>
        <row r="10">
          <cell r="A10">
            <v>1.3</v>
          </cell>
          <cell r="B10" t="str">
            <v>Democracia participativa y ciudadanía responsable</v>
          </cell>
        </row>
        <row r="11">
          <cell r="A11">
            <v>1.4</v>
          </cell>
          <cell r="B11" t="str">
            <v>Seguridad y convivencia pacífica</v>
          </cell>
        </row>
        <row r="12">
          <cell r="A12">
            <v>2.1</v>
          </cell>
          <cell r="B12" t="str">
            <v>Educación de calidad para todos y todas</v>
          </cell>
        </row>
        <row r="13">
          <cell r="A13">
            <v>2.2000000000000002</v>
          </cell>
          <cell r="B13" t="str">
            <v>Salud y seguridad social integral</v>
          </cell>
        </row>
        <row r="14">
          <cell r="A14">
            <v>2.2999999999999998</v>
          </cell>
          <cell r="B14" t="str">
            <v>Igualdad de derechos y oportunidades</v>
          </cell>
        </row>
        <row r="15">
          <cell r="A15">
            <v>2.4</v>
          </cell>
          <cell r="B15" t="str">
            <v>Cohesión territorial</v>
          </cell>
        </row>
        <row r="16">
          <cell r="A16">
            <v>2.5</v>
          </cell>
          <cell r="B16" t="str">
            <v>Vivienda digna en entornos saludables</v>
          </cell>
        </row>
        <row r="17">
          <cell r="A17">
            <v>2.6</v>
          </cell>
          <cell r="B17" t="str">
            <v>Cultura e identidad nacional en un mundo global</v>
          </cell>
        </row>
        <row r="18">
          <cell r="A18">
            <v>2.7</v>
          </cell>
          <cell r="B18" t="str">
            <v>Deportes y recreación física para el desarrollo humano</v>
          </cell>
        </row>
        <row r="19">
          <cell r="A19">
            <v>3.1</v>
          </cell>
          <cell r="B19" t="str">
            <v>Economía articulada, innovadora y ambientalmente sostenible, con una estructura productiva que genera crecimiento alto y sostenido, con trabajo digno, que se inserta de forma competitiva en la economía global</v>
          </cell>
        </row>
        <row r="20">
          <cell r="A20">
            <v>3.2</v>
          </cell>
          <cell r="B20" t="str">
            <v>Energía confiable y ambientalmente sostenible</v>
          </cell>
        </row>
        <row r="21">
          <cell r="A21">
            <v>3.3</v>
          </cell>
          <cell r="B21" t="str">
            <v>Competitividad e innovavión en un ambiente favorable a la cooperación y la responsabilidad social</v>
          </cell>
        </row>
        <row r="22">
          <cell r="A22">
            <v>3.4</v>
          </cell>
          <cell r="B22" t="str">
            <v>Empleos suficientes y dignos</v>
          </cell>
        </row>
        <row r="23">
          <cell r="A23">
            <v>3.5</v>
          </cell>
          <cell r="B23" t="str">
            <v>Estructura productiva sectorial y territorialmente adecuada, integrada competitivamente a la economía global y que aprovecha las oportunidades del mercado local.</v>
          </cell>
        </row>
        <row r="24">
          <cell r="A24">
            <v>4.0999999999999996</v>
          </cell>
          <cell r="B24" t="str">
            <v>Manejo sostenible del medio ambiente</v>
          </cell>
        </row>
        <row r="25">
          <cell r="A25">
            <v>4.2</v>
          </cell>
          <cell r="B25" t="str">
            <v>Eficaz gestión de riesgos para minimizar pérdidas humanas, económicas y ambientales.</v>
          </cell>
        </row>
        <row r="26">
          <cell r="A26">
            <v>4.3</v>
          </cell>
          <cell r="B26" t="str">
            <v>Adecuada adaptación al cambio climático</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D0C3A45-2ADF-4BAB-A7D0-0E093E4A82BD}" name="Tabla1" displayName="Tabla1" ref="A28:J30" totalsRowShown="0" headerRowDxfId="14" dataDxfId="12" headerRowBorderDxfId="13" tableBorderDxfId="11" totalsRowBorderDxfId="10">
  <autoFilter ref="A28:J30" xr:uid="{729C141F-E46E-4045-97F9-5386819ECC6C}"/>
  <tableColumns count="10">
    <tableColumn id="1" xr3:uid="{DC1B7B10-25DF-444B-B97E-464EC471DB5B}" name="Producto" dataDxfId="9"/>
    <tableColumn id="2" xr3:uid="{C61E64BC-B5A5-45F4-8F84-130CBA355D9D}" name="Indicador" dataDxfId="8"/>
    <tableColumn id="3" xr3:uid="{3AC7971E-A8AB-4C13-830D-AC13829EAC0E}" name="Física_x000a_(A)" dataDxfId="7"/>
    <tableColumn id="4" xr3:uid="{8DB7EDBB-DB79-4CBD-AD68-D153CE19B0A8}" name="Financiera_x000a_(B)" dataDxfId="6"/>
    <tableColumn id="9" xr3:uid="{F0F0230C-1AC1-4535-83F4-E083D77D07B4}" name="Física_x000a_(C)" dataDxfId="5"/>
    <tableColumn id="10" xr3:uid="{0CC70C83-E52A-4C45-B592-E7B7ECCF1AD3}" name="Financiera_x000a_(D)" dataDxfId="4"/>
    <tableColumn id="5" xr3:uid="{C2FDA61C-9281-4FCB-A3FE-246521A85EA0}" name="Física _x000a_(E)" dataDxfId="3"/>
    <tableColumn id="6" xr3:uid="{B07D8104-8103-4848-A228-6FBAE528EF68}" name="Financiera _x000a_ (F)" dataDxfId="2"/>
    <tableColumn id="7" xr3:uid="{F97ACE16-1124-4543-AD0A-CBAA1878A36A}" name="Física _x000a_(%)_x000a_ G=E/C" dataDxfId="1" dataCellStyle="Porcentaje">
      <calculatedColumnFormula>IF(G29&gt;0,G29/E29,0)</calculatedColumnFormula>
    </tableColumn>
    <tableColumn id="8" xr3:uid="{CAB2F777-24BA-4EFC-82F9-153B93171D9B}" name="Financiero _x000a_(%) _x000a_H=F/D" dataDxfId="0">
      <calculatedColumnFormula>IF(H29&gt;0,H29/F29,0)</calculatedColumnFormula>
    </tableColumn>
  </tableColumns>
  <tableStyleInfo name="Estilo de tabla 1"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34479C-993B-4588-8475-DCAAD29F6444}">
  <sheetPr>
    <pageSetUpPr fitToPage="1"/>
  </sheetPr>
  <dimension ref="A1:K41"/>
  <sheetViews>
    <sheetView tabSelected="1" view="pageBreakPreview" topLeftCell="A36" zoomScale="85" zoomScaleNormal="85" zoomScaleSheetLayoutView="85" workbookViewId="0">
      <selection activeCell="B36" sqref="B36:J36"/>
    </sheetView>
  </sheetViews>
  <sheetFormatPr baseColWidth="10" defaultRowHeight="15" x14ac:dyDescent="0.25"/>
  <cols>
    <col min="1" max="1" width="23" style="8" customWidth="1"/>
    <col min="2" max="10" width="16.85546875" style="8" customWidth="1"/>
    <col min="11" max="11" width="11.42578125" style="8"/>
  </cols>
  <sheetData>
    <row r="1" spans="1:11" ht="21.75" thickBot="1" x14ac:dyDescent="0.3">
      <c r="A1" s="28"/>
      <c r="B1" s="46" t="s">
        <v>73</v>
      </c>
      <c r="C1" s="47"/>
      <c r="D1" s="47"/>
      <c r="E1" s="47"/>
      <c r="F1" s="47"/>
      <c r="G1" s="47"/>
      <c r="H1" s="47"/>
      <c r="I1" s="47"/>
      <c r="J1" s="48"/>
      <c r="K1" s="1"/>
    </row>
    <row r="2" spans="1:11" ht="21.75" thickBot="1" x14ac:dyDescent="0.3">
      <c r="A2" s="29"/>
      <c r="B2" s="49" t="s">
        <v>0</v>
      </c>
      <c r="C2" s="50"/>
      <c r="D2" s="49" t="s">
        <v>1</v>
      </c>
      <c r="E2" s="50"/>
      <c r="F2" s="50"/>
      <c r="G2" s="50"/>
      <c r="H2" s="51"/>
      <c r="I2" s="2" t="s">
        <v>2</v>
      </c>
      <c r="J2" s="3" t="s">
        <v>3</v>
      </c>
      <c r="K2" s="1"/>
    </row>
    <row r="3" spans="1:11" ht="21.75" thickBot="1" x14ac:dyDescent="0.3">
      <c r="A3" s="30"/>
      <c r="B3" s="52" t="s">
        <v>4</v>
      </c>
      <c r="C3" s="53"/>
      <c r="D3" s="52" t="s">
        <v>41</v>
      </c>
      <c r="E3" s="53"/>
      <c r="F3" s="53"/>
      <c r="G3" s="53"/>
      <c r="H3" s="54"/>
      <c r="I3" s="4" t="s">
        <v>5</v>
      </c>
      <c r="J3" s="5">
        <v>0</v>
      </c>
      <c r="K3" s="1"/>
    </row>
    <row r="4" spans="1:11" x14ac:dyDescent="0.25">
      <c r="A4" s="55"/>
      <c r="B4" s="56"/>
      <c r="C4" s="56"/>
      <c r="D4" s="57"/>
      <c r="E4" s="57"/>
      <c r="F4" s="57"/>
      <c r="G4" s="57"/>
      <c r="H4" s="57"/>
      <c r="I4" s="56"/>
      <c r="J4" s="58"/>
      <c r="K4" s="1"/>
    </row>
    <row r="5" spans="1:11" ht="3" customHeight="1" x14ac:dyDescent="0.25">
      <c r="A5" s="37"/>
      <c r="B5" s="38"/>
      <c r="C5" s="38"/>
      <c r="D5" s="38"/>
      <c r="E5" s="38"/>
      <c r="F5" s="38"/>
      <c r="G5" s="38"/>
      <c r="H5" s="38"/>
      <c r="I5" s="38"/>
      <c r="J5" s="39"/>
      <c r="K5" s="1"/>
    </row>
    <row r="6" spans="1:11" ht="15.75" x14ac:dyDescent="0.25">
      <c r="A6" s="40" t="s">
        <v>6</v>
      </c>
      <c r="B6" s="41"/>
      <c r="C6" s="41"/>
      <c r="D6" s="41"/>
      <c r="E6" s="41"/>
      <c r="F6" s="41"/>
      <c r="G6" s="41"/>
      <c r="H6" s="41"/>
      <c r="I6" s="41"/>
      <c r="J6" s="42"/>
      <c r="K6" s="1"/>
    </row>
    <row r="7" spans="1:11" ht="15.75" x14ac:dyDescent="0.25">
      <c r="A7" s="43" t="s">
        <v>7</v>
      </c>
      <c r="B7" s="44"/>
      <c r="C7" s="44"/>
      <c r="D7" s="44"/>
      <c r="E7" s="44"/>
      <c r="F7" s="44"/>
      <c r="G7" s="44"/>
      <c r="H7" s="44"/>
      <c r="I7" s="44"/>
      <c r="J7" s="45"/>
      <c r="K7" s="1"/>
    </row>
    <row r="8" spans="1:11" x14ac:dyDescent="0.25">
      <c r="A8" s="6" t="s">
        <v>8</v>
      </c>
      <c r="B8" s="59" t="s">
        <v>52</v>
      </c>
      <c r="C8" s="60"/>
      <c r="D8" s="60"/>
      <c r="E8" s="60"/>
      <c r="F8" s="60"/>
      <c r="G8" s="60"/>
      <c r="H8" s="60"/>
      <c r="I8" s="60"/>
      <c r="J8" s="61"/>
      <c r="K8" s="1"/>
    </row>
    <row r="9" spans="1:11" ht="15" customHeight="1" x14ac:dyDescent="0.25">
      <c r="A9" s="31" t="s">
        <v>38</v>
      </c>
      <c r="B9" s="59" t="s">
        <v>53</v>
      </c>
      <c r="C9" s="60"/>
      <c r="D9" s="60"/>
      <c r="E9" s="60"/>
      <c r="F9" s="60"/>
      <c r="G9" s="60"/>
      <c r="H9" s="60"/>
      <c r="I9" s="60"/>
      <c r="J9" s="61"/>
      <c r="K9" s="1"/>
    </row>
    <row r="10" spans="1:11" x14ac:dyDescent="0.25">
      <c r="A10" s="31" t="s">
        <v>39</v>
      </c>
      <c r="B10" s="59" t="s">
        <v>54</v>
      </c>
      <c r="C10" s="60"/>
      <c r="D10" s="60"/>
      <c r="E10" s="60"/>
      <c r="F10" s="60"/>
      <c r="G10" s="60"/>
      <c r="H10" s="60"/>
      <c r="I10" s="60"/>
      <c r="J10" s="61"/>
      <c r="K10" s="1"/>
    </row>
    <row r="11" spans="1:11" ht="51" customHeight="1" x14ac:dyDescent="0.25">
      <c r="A11" s="6" t="s">
        <v>9</v>
      </c>
      <c r="B11" s="62" t="s">
        <v>60</v>
      </c>
      <c r="C11" s="62"/>
      <c r="D11" s="62"/>
      <c r="E11" s="62"/>
      <c r="F11" s="62"/>
      <c r="G11" s="62"/>
      <c r="H11" s="62"/>
      <c r="I11" s="62"/>
      <c r="J11" s="63"/>
    </row>
    <row r="12" spans="1:11" ht="23.25" customHeight="1" x14ac:dyDescent="0.25">
      <c r="A12" s="6" t="s">
        <v>10</v>
      </c>
      <c r="B12" s="64" t="s">
        <v>51</v>
      </c>
      <c r="C12" s="64"/>
      <c r="D12" s="64"/>
      <c r="E12" s="64"/>
      <c r="F12" s="64"/>
      <c r="G12" s="64"/>
      <c r="H12" s="64"/>
      <c r="I12" s="64"/>
      <c r="J12" s="65"/>
    </row>
    <row r="13" spans="1:11" ht="15.75" x14ac:dyDescent="0.25">
      <c r="A13" s="40" t="s">
        <v>11</v>
      </c>
      <c r="B13" s="41"/>
      <c r="C13" s="41"/>
      <c r="D13" s="41"/>
      <c r="E13" s="41"/>
      <c r="F13" s="41"/>
      <c r="G13" s="41"/>
      <c r="H13" s="41"/>
      <c r="I13" s="41"/>
      <c r="J13" s="42"/>
    </row>
    <row r="14" spans="1:11" ht="27.75" customHeight="1" x14ac:dyDescent="0.25">
      <c r="A14" s="6" t="s">
        <v>12</v>
      </c>
      <c r="B14" s="32">
        <v>3</v>
      </c>
      <c r="C14" s="66" t="str">
        <f>IFERROR(VLOOKUP(B14,'[1]Validacion datos'!A2:B5,2,FALSE),"")</f>
        <v>DESARROLLO PRODUCTIVO</v>
      </c>
      <c r="D14" s="66"/>
      <c r="E14" s="66"/>
      <c r="F14" s="66"/>
      <c r="G14" s="66"/>
      <c r="H14" s="66"/>
      <c r="I14" s="66"/>
      <c r="J14" s="66"/>
    </row>
    <row r="15" spans="1:11" ht="26.25" customHeight="1" x14ac:dyDescent="0.25">
      <c r="A15" s="6" t="s">
        <v>13</v>
      </c>
      <c r="B15" s="9">
        <v>3.5</v>
      </c>
      <c r="C15" s="36" t="str">
        <f>IFERROR(VLOOKUP(B15,'[1]Validacion datos'!A8:B26,2,FALSE),"")</f>
        <v>Estructura productiva sectorial y territorialmente adecuada, integrada competitivamente a la economía global y que aprovecha las oportunidades del mercado local.</v>
      </c>
      <c r="D15" s="36"/>
      <c r="E15" s="36"/>
      <c r="F15" s="36"/>
      <c r="G15" s="36"/>
      <c r="H15" s="36"/>
      <c r="I15" s="36"/>
      <c r="J15" s="36"/>
    </row>
    <row r="16" spans="1:11" ht="34.15" customHeight="1" x14ac:dyDescent="0.25">
      <c r="A16" s="6" t="s">
        <v>14</v>
      </c>
      <c r="B16" s="10" t="s">
        <v>55</v>
      </c>
      <c r="C16" s="36" t="s">
        <v>59</v>
      </c>
      <c r="D16" s="36"/>
      <c r="E16" s="36"/>
      <c r="F16" s="36"/>
      <c r="G16" s="36"/>
      <c r="H16" s="36"/>
      <c r="I16" s="36"/>
      <c r="J16" s="36"/>
    </row>
    <row r="17" spans="1:11" ht="15.75" x14ac:dyDescent="0.25">
      <c r="A17" s="40" t="s">
        <v>15</v>
      </c>
      <c r="B17" s="41"/>
      <c r="C17" s="41"/>
      <c r="D17" s="41"/>
      <c r="E17" s="41"/>
      <c r="F17" s="41"/>
      <c r="G17" s="41"/>
      <c r="H17" s="41"/>
      <c r="I17" s="41"/>
      <c r="J17" s="42"/>
    </row>
    <row r="18" spans="1:11" ht="29.25" customHeight="1" x14ac:dyDescent="0.25">
      <c r="A18" s="6" t="s">
        <v>16</v>
      </c>
      <c r="B18" s="62" t="s">
        <v>61</v>
      </c>
      <c r="C18" s="62"/>
      <c r="D18" s="62"/>
      <c r="E18" s="62"/>
      <c r="F18" s="62"/>
      <c r="G18" s="62"/>
      <c r="H18" s="62"/>
      <c r="I18" s="62"/>
      <c r="J18" s="63"/>
    </row>
    <row r="19" spans="1:11" ht="52.5" customHeight="1" x14ac:dyDescent="0.25">
      <c r="A19" s="11" t="s">
        <v>17</v>
      </c>
      <c r="B19" s="62" t="s">
        <v>62</v>
      </c>
      <c r="C19" s="62"/>
      <c r="D19" s="62"/>
      <c r="E19" s="62"/>
      <c r="F19" s="62"/>
      <c r="G19" s="62"/>
      <c r="H19" s="62"/>
      <c r="I19" s="62"/>
      <c r="J19" s="63"/>
    </row>
    <row r="20" spans="1:11" ht="34.5" customHeight="1" x14ac:dyDescent="0.25">
      <c r="A20" s="11" t="s">
        <v>18</v>
      </c>
      <c r="B20" s="62" t="s">
        <v>56</v>
      </c>
      <c r="C20" s="62"/>
      <c r="D20" s="62"/>
      <c r="E20" s="62"/>
      <c r="F20" s="62"/>
      <c r="G20" s="62"/>
      <c r="H20" s="62"/>
      <c r="I20" s="62"/>
      <c r="J20" s="63"/>
    </row>
    <row r="21" spans="1:11" ht="63" customHeight="1" x14ac:dyDescent="0.25">
      <c r="A21" s="11" t="s">
        <v>40</v>
      </c>
      <c r="B21" s="62" t="s">
        <v>66</v>
      </c>
      <c r="C21" s="62"/>
      <c r="D21" s="62"/>
      <c r="E21" s="62"/>
      <c r="F21" s="62"/>
      <c r="G21" s="62"/>
      <c r="H21" s="62"/>
      <c r="I21" s="62"/>
      <c r="J21" s="63"/>
      <c r="K21" s="1"/>
    </row>
    <row r="22" spans="1:11" ht="15.75" x14ac:dyDescent="0.25">
      <c r="A22" s="40" t="s">
        <v>19</v>
      </c>
      <c r="B22" s="41"/>
      <c r="C22" s="41"/>
      <c r="D22" s="41"/>
      <c r="E22" s="41"/>
      <c r="F22" s="41"/>
      <c r="G22" s="41"/>
      <c r="H22" s="41"/>
      <c r="I22" s="41"/>
      <c r="J22" s="42"/>
    </row>
    <row r="23" spans="1:11" ht="15.75" x14ac:dyDescent="0.25">
      <c r="A23" s="43" t="s">
        <v>20</v>
      </c>
      <c r="B23" s="44"/>
      <c r="C23" s="44"/>
      <c r="D23" s="44"/>
      <c r="E23" s="44"/>
      <c r="F23" s="44"/>
      <c r="G23" s="44"/>
      <c r="H23" s="44"/>
      <c r="I23" s="44"/>
      <c r="J23" s="45"/>
      <c r="K23" s="1"/>
    </row>
    <row r="24" spans="1:11" ht="15" customHeight="1" x14ac:dyDescent="0.25">
      <c r="A24" s="67" t="s">
        <v>21</v>
      </c>
      <c r="B24" s="68"/>
      <c r="C24" s="69" t="s">
        <v>22</v>
      </c>
      <c r="D24" s="71"/>
      <c r="E24" s="71"/>
      <c r="F24" s="71" t="s">
        <v>23</v>
      </c>
      <c r="G24" s="71"/>
      <c r="H24" s="68"/>
      <c r="I24" s="69" t="s">
        <v>24</v>
      </c>
      <c r="J24" s="70"/>
    </row>
    <row r="25" spans="1:11" x14ac:dyDescent="0.25">
      <c r="A25" s="89">
        <v>102500000</v>
      </c>
      <c r="B25" s="90"/>
      <c r="C25" s="75">
        <v>118289290.76000001</v>
      </c>
      <c r="D25" s="76"/>
      <c r="E25" s="77"/>
      <c r="F25" s="75">
        <v>63756159.130000003</v>
      </c>
      <c r="G25" s="76"/>
      <c r="H25" s="77"/>
      <c r="I25" s="91">
        <f>+F25/C25</f>
        <v>0.53898504860728613</v>
      </c>
      <c r="J25" s="92"/>
    </row>
    <row r="26" spans="1:11" ht="15.75" x14ac:dyDescent="0.25">
      <c r="A26" s="43" t="s">
        <v>25</v>
      </c>
      <c r="B26" s="44"/>
      <c r="C26" s="44"/>
      <c r="D26" s="44"/>
      <c r="E26" s="44"/>
      <c r="F26" s="44"/>
      <c r="G26" s="44"/>
      <c r="H26" s="44"/>
      <c r="I26" s="44"/>
      <c r="J26" s="45"/>
      <c r="K26" s="1"/>
    </row>
    <row r="27" spans="1:11" x14ac:dyDescent="0.25">
      <c r="A27" s="7"/>
      <c r="B27"/>
      <c r="C27" s="72" t="s">
        <v>26</v>
      </c>
      <c r="D27" s="73"/>
      <c r="E27" s="72" t="s">
        <v>74</v>
      </c>
      <c r="F27" s="73"/>
      <c r="G27" s="72" t="s">
        <v>75</v>
      </c>
      <c r="H27" s="72"/>
      <c r="I27" s="72" t="s">
        <v>27</v>
      </c>
      <c r="J27" s="74"/>
    </row>
    <row r="28" spans="1:11" ht="38.25" x14ac:dyDescent="0.25">
      <c r="A28" s="12" t="s">
        <v>28</v>
      </c>
      <c r="B28" s="13" t="s">
        <v>29</v>
      </c>
      <c r="C28" s="13" t="s">
        <v>42</v>
      </c>
      <c r="D28" s="13" t="s">
        <v>43</v>
      </c>
      <c r="E28" s="13" t="s">
        <v>45</v>
      </c>
      <c r="F28" s="13" t="s">
        <v>46</v>
      </c>
      <c r="G28" s="13" t="s">
        <v>47</v>
      </c>
      <c r="H28" s="13" t="s">
        <v>48</v>
      </c>
      <c r="I28" s="13" t="s">
        <v>49</v>
      </c>
      <c r="J28" s="14" t="s">
        <v>50</v>
      </c>
    </row>
    <row r="29" spans="1:11" ht="84" customHeight="1" x14ac:dyDescent="0.25">
      <c r="A29" s="15" t="s">
        <v>63</v>
      </c>
      <c r="B29" s="16" t="s">
        <v>65</v>
      </c>
      <c r="C29" s="17">
        <v>8</v>
      </c>
      <c r="D29" s="18">
        <v>102500000</v>
      </c>
      <c r="E29" s="18">
        <v>6</v>
      </c>
      <c r="F29" s="18">
        <v>63930429.640000001</v>
      </c>
      <c r="G29" s="19">
        <v>3</v>
      </c>
      <c r="H29" s="18">
        <v>63756159.130000003</v>
      </c>
      <c r="I29" s="20">
        <f t="shared" ref="I29:I30" si="0">IF(G29&gt;0,G29/E29,0)</f>
        <v>0.5</v>
      </c>
      <c r="J29" s="21">
        <f t="shared" ref="J29:J30" si="1">IF(H29&gt;0,H29/F29,0)</f>
        <v>0.9972740600840424</v>
      </c>
    </row>
    <row r="30" spans="1:11" hidden="1" x14ac:dyDescent="0.25">
      <c r="A30" s="22"/>
      <c r="B30" s="23"/>
      <c r="C30" s="24"/>
      <c r="D30" s="25"/>
      <c r="E30" s="25"/>
      <c r="F30" s="25"/>
      <c r="G30" s="26"/>
      <c r="H30" s="25"/>
      <c r="I30" s="20">
        <f t="shared" si="0"/>
        <v>0</v>
      </c>
      <c r="J30" s="21">
        <f t="shared" si="1"/>
        <v>0</v>
      </c>
    </row>
    <row r="31" spans="1:11" ht="15.75" x14ac:dyDescent="0.25">
      <c r="A31" s="40" t="s">
        <v>30</v>
      </c>
      <c r="B31" s="41"/>
      <c r="C31" s="41"/>
      <c r="D31" s="41"/>
      <c r="E31" s="41"/>
      <c r="F31" s="41"/>
      <c r="G31" s="41"/>
      <c r="H31" s="41"/>
      <c r="I31" s="41"/>
      <c r="J31" s="42"/>
    </row>
    <row r="32" spans="1:11" ht="15.75" x14ac:dyDescent="0.25">
      <c r="A32" s="43" t="s">
        <v>31</v>
      </c>
      <c r="B32" s="44"/>
      <c r="C32" s="44"/>
      <c r="D32" s="44"/>
      <c r="E32" s="44"/>
      <c r="F32" s="44"/>
      <c r="G32" s="44"/>
      <c r="H32" s="44"/>
      <c r="I32" s="44"/>
      <c r="J32" s="45"/>
      <c r="K32" s="1"/>
    </row>
    <row r="33" spans="1:11" ht="27" customHeight="1" x14ac:dyDescent="0.25">
      <c r="A33" s="27" t="s">
        <v>32</v>
      </c>
      <c r="B33" s="62" t="s">
        <v>58</v>
      </c>
      <c r="C33" s="62"/>
      <c r="D33" s="62"/>
      <c r="E33" s="62"/>
      <c r="F33" s="62"/>
      <c r="G33" s="62"/>
      <c r="H33" s="62"/>
      <c r="I33" s="62"/>
      <c r="J33" s="63"/>
    </row>
    <row r="34" spans="1:11" ht="65.25" customHeight="1" x14ac:dyDescent="0.25">
      <c r="A34" s="27" t="s">
        <v>33</v>
      </c>
      <c r="B34" s="62" t="s">
        <v>57</v>
      </c>
      <c r="C34" s="62"/>
      <c r="D34" s="62"/>
      <c r="E34" s="62"/>
      <c r="F34" s="62"/>
      <c r="G34" s="62"/>
      <c r="H34" s="62"/>
      <c r="I34" s="62"/>
      <c r="J34" s="63"/>
    </row>
    <row r="35" spans="1:11" ht="302.25" customHeight="1" x14ac:dyDescent="0.25">
      <c r="A35" s="27" t="s">
        <v>34</v>
      </c>
      <c r="B35" s="85" t="s">
        <v>76</v>
      </c>
      <c r="C35" s="85"/>
      <c r="D35" s="85"/>
      <c r="E35" s="85"/>
      <c r="F35" s="85"/>
      <c r="G35" s="85"/>
      <c r="H35" s="85"/>
      <c r="I35" s="85"/>
      <c r="J35" s="86"/>
    </row>
    <row r="36" spans="1:11" ht="219.75" customHeight="1" x14ac:dyDescent="0.25">
      <c r="A36" s="27" t="s">
        <v>35</v>
      </c>
      <c r="B36" s="87" t="s">
        <v>72</v>
      </c>
      <c r="C36" s="87"/>
      <c r="D36" s="87"/>
      <c r="E36" s="87"/>
      <c r="F36" s="87"/>
      <c r="G36" s="87"/>
      <c r="H36" s="87"/>
      <c r="I36" s="87"/>
      <c r="J36" s="88"/>
    </row>
    <row r="37" spans="1:11" ht="15.75" x14ac:dyDescent="0.25">
      <c r="A37" s="40" t="s">
        <v>36</v>
      </c>
      <c r="B37" s="41"/>
      <c r="C37" s="41"/>
      <c r="D37" s="41"/>
      <c r="E37" s="41"/>
      <c r="F37" s="41"/>
      <c r="G37" s="41"/>
      <c r="H37" s="41"/>
      <c r="I37" s="41"/>
      <c r="J37" s="42"/>
    </row>
    <row r="38" spans="1:11" ht="15.75" x14ac:dyDescent="0.25">
      <c r="A38" s="78" t="s">
        <v>37</v>
      </c>
      <c r="B38" s="79"/>
      <c r="C38" s="79"/>
      <c r="D38" s="79"/>
      <c r="E38" s="79"/>
      <c r="F38" s="79"/>
      <c r="G38" s="79"/>
      <c r="H38" s="79"/>
      <c r="I38" s="79"/>
      <c r="J38" s="80"/>
      <c r="K38" s="1"/>
    </row>
    <row r="39" spans="1:11" x14ac:dyDescent="0.25">
      <c r="A39" s="81" t="s">
        <v>64</v>
      </c>
      <c r="B39" s="82"/>
      <c r="C39" s="82"/>
      <c r="D39" s="82"/>
      <c r="E39" s="82"/>
      <c r="F39" s="82"/>
      <c r="G39" s="82"/>
      <c r="H39" s="82"/>
      <c r="I39" s="82"/>
      <c r="J39" s="83"/>
    </row>
    <row r="40" spans="1:11" ht="18.75" customHeight="1" x14ac:dyDescent="0.25">
      <c r="A40" s="33"/>
      <c r="B40" s="33"/>
      <c r="C40" s="33"/>
      <c r="D40" s="33"/>
      <c r="E40" s="33"/>
      <c r="F40" s="33"/>
      <c r="G40" s="33"/>
      <c r="H40" s="33"/>
      <c r="I40" s="33"/>
      <c r="J40" s="33"/>
    </row>
    <row r="41" spans="1:11" ht="30.75" customHeight="1" x14ac:dyDescent="0.25">
      <c r="A41" s="84" t="s">
        <v>44</v>
      </c>
      <c r="B41" s="84"/>
      <c r="C41" s="84"/>
      <c r="D41" s="84"/>
      <c r="E41" s="84"/>
      <c r="F41" s="84"/>
      <c r="G41" s="84"/>
      <c r="H41" s="84"/>
      <c r="I41" s="84"/>
      <c r="J41" s="84"/>
    </row>
  </sheetData>
  <mergeCells count="48">
    <mergeCell ref="A37:J37"/>
    <mergeCell ref="A38:J38"/>
    <mergeCell ref="A39:J39"/>
    <mergeCell ref="A41:J41"/>
    <mergeCell ref="B9:J9"/>
    <mergeCell ref="B10:J10"/>
    <mergeCell ref="B21:J21"/>
    <mergeCell ref="A31:J31"/>
    <mergeCell ref="A32:J32"/>
    <mergeCell ref="B33:J33"/>
    <mergeCell ref="B34:J34"/>
    <mergeCell ref="B35:J35"/>
    <mergeCell ref="B36:J36"/>
    <mergeCell ref="A25:B25"/>
    <mergeCell ref="I25:J25"/>
    <mergeCell ref="A26:J26"/>
    <mergeCell ref="C27:D27"/>
    <mergeCell ref="G27:H27"/>
    <mergeCell ref="I27:J27"/>
    <mergeCell ref="E27:F27"/>
    <mergeCell ref="C25:E25"/>
    <mergeCell ref="F25:H25"/>
    <mergeCell ref="A22:J22"/>
    <mergeCell ref="A23:J23"/>
    <mergeCell ref="A24:B24"/>
    <mergeCell ref="I24:J24"/>
    <mergeCell ref="C24:E24"/>
    <mergeCell ref="F24:H24"/>
    <mergeCell ref="C16:J16"/>
    <mergeCell ref="A17:J17"/>
    <mergeCell ref="B18:J18"/>
    <mergeCell ref="B19:J19"/>
    <mergeCell ref="B20:J20"/>
    <mergeCell ref="C15:J15"/>
    <mergeCell ref="A5:J5"/>
    <mergeCell ref="A6:J6"/>
    <mergeCell ref="A7:J7"/>
    <mergeCell ref="B1:J1"/>
    <mergeCell ref="B2:C2"/>
    <mergeCell ref="D2:H2"/>
    <mergeCell ref="B3:C3"/>
    <mergeCell ref="D3:H3"/>
    <mergeCell ref="A4:J4"/>
    <mergeCell ref="B8:J8"/>
    <mergeCell ref="B11:J11"/>
    <mergeCell ref="B12:J12"/>
    <mergeCell ref="A13:J13"/>
    <mergeCell ref="C14:J14"/>
  </mergeCells>
  <phoneticPr fontId="22" type="noConversion"/>
  <dataValidations count="16">
    <dataValidation allowBlank="1" showInputMessage="1" showErrorMessage="1" prompt="Monto ejecutado en el trimestre" sqref="H28:H30" xr:uid="{90E46E24-8E3F-4224-9F5D-F387CD76556E}"/>
    <dataValidation allowBlank="1" showInputMessage="1" showErrorMessage="1" prompt="Meta alcanzada en el trimestre" sqref="G28:G30" xr:uid="{078E0B3D-C3D5-4323-9A6F-7DD5AA0A91C9}"/>
    <dataValidation allowBlank="1" showInputMessage="1" showErrorMessage="1" prompt="Monto presupuestado para el producto" sqref="D28:D30 E29:F30 F28" xr:uid="{247AEBBA-5BB4-404D-982B-514E41C68A75}"/>
    <dataValidation allowBlank="1" showInputMessage="1" showErrorMessage="1" prompt="Meta anual del indicador" sqref="C28:C30 E28" xr:uid="{F1CB8B99-164D-4F51-9E69-AECE57493A93}"/>
    <dataValidation allowBlank="1" showInputMessage="1" showErrorMessage="1" prompt="Nombre del indicador" sqref="B28:B30" xr:uid="{3FF3C7F1-052B-4689-97E1-0EEC782A6AE3}"/>
    <dataValidation allowBlank="1" showInputMessage="1" showErrorMessage="1" prompt="Nombre de cada producto" sqref="A28:A30" xr:uid="{2947E0C5-61A1-48DD-8DCD-04F9232477FC}"/>
    <dataValidation allowBlank="1" showInputMessage="1" showErrorMessage="1" prompt="¿En qué consiste el programa?" sqref="B19:J19" xr:uid="{A2362AFB-DC9D-43E3-823E-BC3F38EE514F}"/>
    <dataValidation allowBlank="1" showInputMessage="1" showErrorMessage="1" prompt="Presupuesto del programa" sqref="A25:C25 F25" xr:uid="{2C90DB71-EB15-47FB-969B-D3C6779E55E0}"/>
    <dataValidation allowBlank="1" showInputMessage="1" showErrorMessage="1" prompt="Oportunidades de mejora identificadas" sqref="A39:J40" xr:uid="{DA848EFB-3FC8-4206-B557-B09F4E34DBE3}"/>
    <dataValidation allowBlank="1" showInputMessage="1" showErrorMessage="1" prompt="De existir desvío, explicar razones." sqref="B36:J36" xr:uid="{15752D16-318A-466B-84D2-F16C378EE918}"/>
    <dataValidation allowBlank="1" showInputMessage="1" showErrorMessage="1" prompt="1. Describir lo plasmado en el presupuesto_x000a_2. Describir lo alcanzado en términos financieros y de producción " sqref="B35:J35" xr:uid="{A72D67B3-A10B-4E8F-9A22-A756D2816C9A}"/>
    <dataValidation allowBlank="1" showInputMessage="1" showErrorMessage="1" prompt="¿En qué consiste el producto? su objetivo" sqref="B34:J34" xr:uid="{C5CE3DEC-0EC8-49F9-8F89-90A444E4EB2F}"/>
    <dataValidation allowBlank="1" showInputMessage="1" showErrorMessage="1" prompt="Nombre del producto" sqref="B33:J33" xr:uid="{57A174E9-6613-4681-B27E-70CFF7E4AC6E}"/>
    <dataValidation allowBlank="1" showInputMessage="1" showErrorMessage="1" prompt="¿A quién va dirigido el programa?, ¿qué característica tiene esta población que requiere ser beneficiada?" sqref="B20:J20" xr:uid="{11F3E972-AD96-42CB-BEF8-91EA11A88336}"/>
    <dataValidation allowBlank="1" showInputMessage="1" prompt="Nombre del capítulo" sqref="B8:J10" xr:uid="{7B510400-5492-4460-9A17-6F9C9401B683}"/>
    <dataValidation allowBlank="1" sqref="A8" xr:uid="{4E4D531B-D39C-42CD-8509-9C2E6575184D}"/>
  </dataValidations>
  <printOptions horizontalCentered="1"/>
  <pageMargins left="0.31496062992125984" right="0.31496062992125984" top="0.6" bottom="0.48" header="0.31496062992125984" footer="0.31496062992125984"/>
  <pageSetup scale="4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1F919-7537-482B-9D40-C2B7F62585FA}">
  <dimension ref="C2:F20"/>
  <sheetViews>
    <sheetView workbookViewId="0">
      <selection activeCell="D17" sqref="D17"/>
    </sheetView>
  </sheetViews>
  <sheetFormatPr baseColWidth="10" defaultRowHeight="15" x14ac:dyDescent="0.25"/>
  <cols>
    <col min="3" max="3" width="12.7109375" bestFit="1" customWidth="1"/>
    <col min="4" max="4" width="21.140625" customWidth="1"/>
    <col min="5" max="5" width="0" hidden="1" customWidth="1"/>
    <col min="6" max="6" width="25.42578125" bestFit="1" customWidth="1"/>
    <col min="7" max="7" width="24.42578125" customWidth="1"/>
  </cols>
  <sheetData>
    <row r="2" spans="3:6" x14ac:dyDescent="0.25">
      <c r="D2" t="s">
        <v>68</v>
      </c>
      <c r="F2" t="s">
        <v>67</v>
      </c>
    </row>
    <row r="3" spans="3:6" x14ac:dyDescent="0.25">
      <c r="C3" t="s">
        <v>69</v>
      </c>
      <c r="D3" s="34">
        <v>21698733.039999999</v>
      </c>
      <c r="F3" s="34">
        <v>21390729.25</v>
      </c>
    </row>
    <row r="4" spans="3:6" x14ac:dyDescent="0.25">
      <c r="C4" t="s">
        <v>70</v>
      </c>
      <c r="D4" s="34">
        <v>25489771</v>
      </c>
      <c r="F4" s="34">
        <v>28129241.109999999</v>
      </c>
    </row>
    <row r="5" spans="3:6" x14ac:dyDescent="0.25">
      <c r="C5" t="s">
        <v>71</v>
      </c>
      <c r="D5" s="34">
        <v>26922158.699999999</v>
      </c>
      <c r="F5" s="34">
        <v>33625375.210000001</v>
      </c>
    </row>
    <row r="6" spans="3:6" x14ac:dyDescent="0.25">
      <c r="D6" s="34">
        <f>SUM(D3:D5)</f>
        <v>74110662.739999995</v>
      </c>
      <c r="F6" s="34">
        <f>SUM(F3:F5)</f>
        <v>83145345.569999993</v>
      </c>
    </row>
    <row r="7" spans="3:6" x14ac:dyDescent="0.25">
      <c r="D7">
        <v>74110662.739999995</v>
      </c>
      <c r="F7">
        <v>83145345.569999993</v>
      </c>
    </row>
    <row r="8" spans="3:6" x14ac:dyDescent="0.25">
      <c r="D8" s="35"/>
    </row>
    <row r="9" spans="3:6" x14ac:dyDescent="0.25">
      <c r="D9" s="34">
        <v>26922158.699999999</v>
      </c>
    </row>
    <row r="10" spans="3:6" x14ac:dyDescent="0.25">
      <c r="D10">
        <v>36834000.43</v>
      </c>
      <c r="E10" s="34"/>
    </row>
    <row r="11" spans="3:6" x14ac:dyDescent="0.25">
      <c r="D11" s="34">
        <f>SUM(D9:D10)</f>
        <v>63756159.129999995</v>
      </c>
    </row>
    <row r="12" spans="3:6" x14ac:dyDescent="0.25">
      <c r="D12">
        <v>63756159.130000003</v>
      </c>
    </row>
    <row r="15" spans="3:6" x14ac:dyDescent="0.25">
      <c r="D15" s="34">
        <v>33625375.210000001</v>
      </c>
    </row>
    <row r="16" spans="3:6" x14ac:dyDescent="0.25">
      <c r="D16" s="34">
        <v>30305054.43</v>
      </c>
    </row>
    <row r="17" spans="3:4" x14ac:dyDescent="0.25">
      <c r="D17" s="34">
        <f>SUM(D15:D16)</f>
        <v>63930429.640000001</v>
      </c>
    </row>
    <row r="18" spans="3:4" x14ac:dyDescent="0.25">
      <c r="C18" s="34"/>
    </row>
    <row r="19" spans="3:4" x14ac:dyDescent="0.25">
      <c r="C19" s="34"/>
    </row>
    <row r="20" spans="3:4" x14ac:dyDescent="0.25">
      <c r="C20" s="34"/>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Espaillat A.</dc:creator>
  <cp:lastModifiedBy>Mario Montes De Oca</cp:lastModifiedBy>
  <cp:lastPrinted>2026-01-23T17:13:46Z</cp:lastPrinted>
  <dcterms:created xsi:type="dcterms:W3CDTF">2021-03-22T15:50:10Z</dcterms:created>
  <dcterms:modified xsi:type="dcterms:W3CDTF">2026-01-23T17:37:03Z</dcterms:modified>
</cp:coreProperties>
</file>