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odacrdgob-my.sharepoint.com/personal/cmanan_odac_gob_do/Documents/Escritorio/Documentos Portal 2025/Informes Físicos Financieros 2025/Informes Fisicos Financieros Trimestrales/"/>
    </mc:Choice>
  </mc:AlternateContent>
  <xr:revisionPtr revIDLastSave="0" documentId="8_{C428606E-3A6C-40C9-840E-40D2BBE28C2D}" xr6:coauthVersionLast="47" xr6:coauthVersionMax="47" xr10:uidLastSave="{00000000-0000-0000-0000-000000000000}"/>
  <bookViews>
    <workbookView xWindow="-24120" yWindow="0" windowWidth="24240" windowHeight="13140" xr2:uid="{4338FEAE-DB8E-4C02-BE6D-DDC1311F061E}"/>
  </bookViews>
  <sheets>
    <sheet name="Hoja1" sheetId="1" r:id="rId1"/>
    <sheet name="Hoja2"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2" l="1"/>
  <c r="D6" i="2"/>
  <c r="E11" i="2"/>
  <c r="I29" i="1"/>
  <c r="J29" i="1"/>
  <c r="J30" i="1"/>
  <c r="I30" i="1"/>
  <c r="I25" i="1"/>
  <c r="C14" i="1"/>
  <c r="C15" i="1"/>
</calcChain>
</file>

<file path=xl/sharedStrings.xml><?xml version="1.0" encoding="utf-8"?>
<sst xmlns="http://schemas.openxmlformats.org/spreadsheetml/2006/main" count="72" uniqueCount="72">
  <si>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</si>
  <si>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</si>
  <si>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</si>
  <si>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</si>
  <si>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</si>
  <si>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</si>
  <si>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</si>
  <si>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</si>
  <si>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</si>
  <si>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</si>
  <si>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</si>
  <si>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</si>
  <si>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</si>
  <si>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</si>
  <si>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</si>
  <si>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</si>
  <si>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</si>
  <si>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</si>
  <si>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</si>
  <si>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</si>
  <si>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</si>
  <si>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</si>
  <si>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</si>
  <si>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</si>
  <si>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</si>
  <si>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</si>
  <si>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</si>
  <si>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</si>
  <si>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</si>
  <si>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</si>
  <si>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</si>
  <si>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</si>
  <si>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</si>
  <si>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</si>
  <si>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</si>
  <si>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</si>
  <si>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</si>
  <si>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</si>
  <si>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</si>
  <si>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</si>
  <si>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</si>
  <si>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Lineamientos para la Ejecución Presupuestaria 2019 del Gobierno General Nacional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</si>
  <si>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</si>
  <si>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</si>
  <si>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</si>
  <si>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</si>
  <si>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</si>
  <si>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</si>
  <si>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</si>
  <si>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</si>
  <si>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</si>
  <si>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Ser el Organismo Nacional de Acreditación, con reconocimiento de la competencia técnica, a nivel nacional, regional e internacional. </t>
  </si>
  <si>
    <t xml:space="preserve"> Programación Trimestral</t>
  </si>
  <si>
    <t>Ejecución Trimestral</t>
  </si>
  <si>
    <t>5172 - Organismo Dominicano de Acreditación</t>
  </si>
  <si>
    <t>01 - Organismo Dominicano de Acreditación</t>
  </si>
  <si>
    <t>0001 - Organismo Dominicano de Acreditación</t>
  </si>
  <si>
    <t>3.5.2</t>
  </si>
  <si>
    <t>Estructura productiva nacional y consumidores</t>
  </si>
  <si>
    <t>Evaluar y otorgar la Acreditación de los Organismos de Evaluacion de la Conformidad (OECs). La acreditación es el reconocimiento formal de la competencia tecnica que avala que un Organismo de Evaluación de la Conformidad, cumple con los requerimientos de la Norma Internacional que lo rige para prestar servicios de evaluación de la Conformidad.</t>
  </si>
  <si>
    <t>Servicios de acreditación a los Organismos Evaluadores de la Conformidad de bienes productos y servicios del Sector Productivo</t>
  </si>
  <si>
    <t>Crear la infraestructura (física e institucional) de normalización, metrología, reglamentación técnica y acreditación, que garantice el cumplimiento de los requisitos de los mercados globales y un compromiso con la excelencia.</t>
  </si>
  <si>
    <t xml:space="preserve">Respaldar la competencia técnica y credibilidad de las entidades acreditadas, para garantizar la confianza en el Sistema Dominicano para la Calidad;(SIDOCAL),además, asegurar que los servicios ofrecidos por los entes acreditados, mantengan la calidad bajo la cual fue reconocida la competencia técnica, así como promover y estimular la cooperación entre elloa. </t>
  </si>
  <si>
    <t>11- Acreditación de los Organismos Evaluadores de la Conformidad</t>
  </si>
  <si>
    <t>Consiste en desarrollar las acciones inherentes al reconocimiento formal y evaluación de las competencias técnicas de los organismos de evaluación de la conformidad en la República Dominicana y otorgarles la acreditación según las normativas internacionales.</t>
  </si>
  <si>
    <t>6259-Servicios de acreditación, a los organismos evaluadores de la conformidad de bienes, productos y servicios del sector productivo</t>
  </si>
  <si>
    <t>N/A</t>
  </si>
  <si>
    <t>Cantidad de acreditaciones otorgadas</t>
  </si>
  <si>
    <t>Fortalecimiento de la capacidad competitiva de las entidades públicas y privadas que se dedican a la evaluación de la conformidad, mediante el cumplimiento de los requisitos de los estándares de calidad y seguridad exigidos en los mercados internacionales, impactando positivamente en el aumento de la calidad y las exportaciones de los productos y servicios dominicanos en los diferentes mercados, a través de la reducción de las barreras comerciales.</t>
  </si>
  <si>
    <t>Informe de Evaluación Trimestral de las Metas Físicas-Financieras Abril, Mayo y Junio 2025</t>
  </si>
  <si>
    <t>Para el segundo trimestre se realizó la emisión y entrega formal del Certificado de Acreditación al Laboratorio AGQ ACPE dominicana, conforme a la norma NORDOM ISO/IEC 17025:2017 para la actividad de ensayo con el Alcance Técnico de Acreditación No. 018/LE-008.
Fueron recibidas dos solicitudes de acreditación, una inicial de inspección en la norma NORDOM ISO/IEC 17020:2012 "Evaluación de la conformidad: requisitos para el funcionamiento de diversos tipos de organismos que realizan inspecciones" y una ampliación del alcance acreditado para muestreo en aguas para análisis microbiológicos) correspondiente al laboratorio de Atlantic Caribbean Packaging Lab, para el esquema de ensayo con relación a la norma NORDOM ISO/IEC 17025:2017.
Fue relizado el lanzamiento del proceso de compras en la modalidad de comparación de precios, correspondiente a la "Contratación de Salones de Hotel en el Distrito Nacional para la Celebración de la 34ª Asamblea General de la Cooperación Interamericana de Acreditación" (IAAC, por sus siglas en inglés),   que tiene como misión promover la cooperación entre los organismos de acreditación y las partes interesadas en América, enfocada al desarrollo de las estructuras de evaluación de la conformidad para lograr el mejoramiento de productos, procesos y servicios.</t>
  </si>
  <si>
    <t>Desvío financiero:
Para el T2 se había programado la ejecución del monto de RD$28,129,241.11 y fue ejecutada la suma de RD$25,489,771.00 equivalente a una ejecución del 90.62% de lo programado, esta ejecución inferior a la planificada es debido a que los pagos correspondientes a los meses de mayo hasta la fecha no se han podido realizar debido al vencimiento del contrato del alquiler de las oficinas del Organismo.
Desvío Físico:
La ejecución física fue igual a la programada.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</si>
</sst>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dd/mm/yyyy;@"/>
    <numFmt numFmtId="166" formatCode="[$-10409]#,##0;\-#,##0"/>
    <numFmt numFmtId="167" formatCode="[$-10409]#,##0.00;\-#,##0.00"/>
    <numFmt numFmtId="168"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0"/>
      <name val="Calibri"/>
      <family val="2"/>
      <scheme val="minor"/>
    </font>
    <font>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6" fontId="16" fillId="0" borderId="28"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8" fontId="16" fillId="7" borderId="25" xfId="0"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0" fontId="16" fillId="0" borderId="34" xfId="0" applyFont="1" applyBorder="1" applyAlignment="1" applyProtection="1">
      <alignment vertical="top" wrapText="1"/>
      <protection locked="0"/>
    </xf>
    <xf numFmtId="166" fontId="16" fillId="0" borderId="34" xfId="0" applyNumberFormat="1" applyFont="1" applyBorder="1" applyAlignment="1" applyProtection="1">
      <alignment horizontal="center" vertical="center" wrapText="1" readingOrder="1"/>
      <protection locked="0"/>
    </xf>
    <xf numFmtId="167" fontId="16" fillId="0" borderId="34" xfId="0" applyNumberFormat="1" applyFont="1" applyBorder="1" applyAlignment="1" applyProtection="1">
      <alignment horizontal="center" vertical="center" wrapText="1" readingOrder="1"/>
      <protection locked="0"/>
    </xf>
    <xf numFmtId="166" fontId="16"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4" fontId="0" fillId="0" borderId="0" xfId="0" applyNumberFormat="1"/>
    <xf numFmtId="164" fontId="0" fillId="0" borderId="0" xfId="1" applyFont="1"/>
    <xf numFmtId="0" fontId="23"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1" fillId="0" borderId="0" xfId="0" applyFont="1" applyAlignment="1" applyProtection="1">
      <alignment horizontal="left" vertical="center"/>
      <protection locked="0"/>
    </xf>
    <xf numFmtId="0" fontId="21" fillId="0" borderId="18" xfId="0" applyFont="1" applyBorder="1" applyAlignment="1" applyProtection="1">
      <alignment horizontal="left" vertical="center"/>
      <protection locked="0"/>
    </xf>
    <xf numFmtId="0" fontId="10" fillId="6" borderId="22" xfId="0" applyFont="1" applyFill="1" applyBorder="1" applyAlignment="1">
      <alignment horizontal="center" vertical="center" wrapText="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5"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21" fillId="9" borderId="0" xfId="0" applyFont="1" applyFill="1" applyAlignment="1" applyProtection="1">
      <alignment horizontal="left" vertical="center" wrapText="1"/>
      <protection locked="0"/>
    </xf>
    <xf numFmtId="0" fontId="21" fillId="9" borderId="18" xfId="0" applyFont="1" applyFill="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0" totalsRowShown="0" headerRowDxfId="14" dataDxfId="12" headerRowBorderDxfId="13" tableBorderDxfId="11" totalsRowBorderDxfId="10">
  <autoFilter ref="A28:J30"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IF(G29&gt;0,G29/E29,0)</calculatedColumnFormula>
    </tableColumn>
    <tableColumn id="8" xr3:uid="{CAB2F777-24BA-4EFC-82F9-153B93171D9B}"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1"/>
  <sheetViews>
    <sheetView tabSelected="1" view="pageBreakPreview" zoomScale="85" zoomScaleNormal="85" zoomScaleSheetLayoutView="85" workbookViewId="0">
      <selection activeCell="B36" sqref="B36:J36"/>
    </sheetView>
  </sheetViews>
  <sheetFormatPr baseColWidth="10" defaultRowHeight="14.4" x14ac:dyDescent="0.3"/>
  <cols>
    <col min="1" max="1" width="23" style="8" customWidth="1"/>
    <col min="2" max="10" width="16.88671875" style="8" customWidth="1"/>
    <col min="11" max="11" width="11.44140625" style="8"/>
  </cols>
  <sheetData>
    <row r="1" spans="1:11" ht="21.6" thickBot="1" x14ac:dyDescent="0.35">
      <c r="A1" s="28"/>
      <c r="B1" s="46" t="s">
        <v>69</v>
      </c>
      <c r="C1" s="47"/>
      <c r="D1" s="47"/>
      <c r="E1" s="47"/>
      <c r="F1" s="47"/>
      <c r="G1" s="47"/>
      <c r="H1" s="47"/>
      <c r="I1" s="47"/>
      <c r="J1" s="48"/>
      <c r="K1" s="1"/>
    </row>
    <row r="2" spans="1:11" ht="21.6" thickBot="1" x14ac:dyDescent="0.35">
      <c r="A2" s="29"/>
      <c r="B2" s="49" t="s">
        <v>0</v>
      </c>
      <c r="C2" s="50"/>
      <c r="D2" s="49" t="s">
        <v>1</v>
      </c>
      <c r="E2" s="50"/>
      <c r="F2" s="50"/>
      <c r="G2" s="50"/>
      <c r="H2" s="51"/>
      <c r="I2" s="2" t="s">
        <v>2</v>
      </c>
      <c r="J2" s="3" t="s">
        <v>3</v>
      </c>
      <c r="K2" s="1"/>
    </row>
    <row r="3" spans="1:11" ht="21.6" thickBot="1" x14ac:dyDescent="0.35">
      <c r="A3" s="30"/>
      <c r="B3" s="52" t="s">
        <v>4</v>
      </c>
      <c r="C3" s="53"/>
      <c r="D3" s="52" t="s">
        <v>41</v>
      </c>
      <c r="E3" s="53"/>
      <c r="F3" s="53"/>
      <c r="G3" s="53"/>
      <c r="H3" s="54"/>
      <c r="I3" s="4" t="s">
        <v>5</v>
      </c>
      <c r="J3" s="5">
        <v>0</v>
      </c>
      <c r="K3" s="1"/>
    </row>
    <row r="4" spans="1:11" x14ac:dyDescent="0.3">
      <c r="A4" s="55"/>
      <c r="B4" s="56"/>
      <c r="C4" s="56"/>
      <c r="D4" s="57"/>
      <c r="E4" s="57"/>
      <c r="F4" s="57"/>
      <c r="G4" s="57"/>
      <c r="H4" s="57"/>
      <c r="I4" s="56"/>
      <c r="J4" s="58"/>
      <c r="K4" s="1"/>
    </row>
    <row r="5" spans="1:11" ht="3" customHeight="1" x14ac:dyDescent="0.3">
      <c r="A5" s="37"/>
      <c r="B5" s="38"/>
      <c r="C5" s="38"/>
      <c r="D5" s="38"/>
      <c r="E5" s="38"/>
      <c r="F5" s="38"/>
      <c r="G5" s="38"/>
      <c r="H5" s="38"/>
      <c r="I5" s="38"/>
      <c r="J5" s="39"/>
      <c r="K5" s="1"/>
    </row>
    <row r="6" spans="1:11" ht="15.6" x14ac:dyDescent="0.3">
      <c r="A6" s="40" t="s">
        <v>6</v>
      </c>
      <c r="B6" s="41"/>
      <c r="C6" s="41"/>
      <c r="D6" s="41"/>
      <c r="E6" s="41"/>
      <c r="F6" s="41"/>
      <c r="G6" s="41"/>
      <c r="H6" s="41"/>
      <c r="I6" s="41"/>
      <c r="J6" s="42"/>
      <c r="K6" s="1"/>
    </row>
    <row r="7" spans="1:11" ht="15.6" x14ac:dyDescent="0.3">
      <c r="A7" s="43" t="s">
        <v>7</v>
      </c>
      <c r="B7" s="44"/>
      <c r="C7" s="44"/>
      <c r="D7" s="44"/>
      <c r="E7" s="44"/>
      <c r="F7" s="44"/>
      <c r="G7" s="44"/>
      <c r="H7" s="44"/>
      <c r="I7" s="44"/>
      <c r="J7" s="45"/>
      <c r="K7" s="1"/>
    </row>
    <row r="8" spans="1:11" x14ac:dyDescent="0.3">
      <c r="A8" s="6" t="s">
        <v>8</v>
      </c>
      <c r="B8" s="59" t="s">
        <v>54</v>
      </c>
      <c r="C8" s="60"/>
      <c r="D8" s="60"/>
      <c r="E8" s="60"/>
      <c r="F8" s="60"/>
      <c r="G8" s="60"/>
      <c r="H8" s="60"/>
      <c r="I8" s="60"/>
      <c r="J8" s="61"/>
      <c r="K8" s="1"/>
    </row>
    <row r="9" spans="1:11" ht="15" customHeight="1" x14ac:dyDescent="0.3">
      <c r="A9" s="31" t="s">
        <v>38</v>
      </c>
      <c r="B9" s="59" t="s">
        <v>55</v>
      </c>
      <c r="C9" s="60"/>
      <c r="D9" s="60"/>
      <c r="E9" s="60"/>
      <c r="F9" s="60"/>
      <c r="G9" s="60"/>
      <c r="H9" s="60"/>
      <c r="I9" s="60"/>
      <c r="J9" s="61"/>
      <c r="K9" s="1"/>
    </row>
    <row r="10" spans="1:11" x14ac:dyDescent="0.3">
      <c r="A10" s="31" t="s">
        <v>39</v>
      </c>
      <c r="B10" s="59" t="s">
        <v>56</v>
      </c>
      <c r="C10" s="60"/>
      <c r="D10" s="60"/>
      <c r="E10" s="60"/>
      <c r="F10" s="60"/>
      <c r="G10" s="60"/>
      <c r="H10" s="60"/>
      <c r="I10" s="60"/>
      <c r="J10" s="61"/>
      <c r="K10" s="1"/>
    </row>
    <row r="11" spans="1:11" ht="51" customHeight="1" x14ac:dyDescent="0.3">
      <c r="A11" s="6" t="s">
        <v>9</v>
      </c>
      <c r="B11" s="62" t="s">
        <v>62</v>
      </c>
      <c r="C11" s="62"/>
      <c r="D11" s="62"/>
      <c r="E11" s="62"/>
      <c r="F11" s="62"/>
      <c r="G11" s="62"/>
      <c r="H11" s="62"/>
      <c r="I11" s="62"/>
      <c r="J11" s="63"/>
    </row>
    <row r="12" spans="1:11" ht="23.25" customHeight="1" x14ac:dyDescent="0.3">
      <c r="A12" s="6" t="s">
        <v>10</v>
      </c>
      <c r="B12" s="64" t="s">
        <v>51</v>
      </c>
      <c r="C12" s="64"/>
      <c r="D12" s="64"/>
      <c r="E12" s="64"/>
      <c r="F12" s="64"/>
      <c r="G12" s="64"/>
      <c r="H12" s="64"/>
      <c r="I12" s="64"/>
      <c r="J12" s="65"/>
    </row>
    <row r="13" spans="1:11" ht="15.6" x14ac:dyDescent="0.3">
      <c r="A13" s="40" t="s">
        <v>11</v>
      </c>
      <c r="B13" s="41"/>
      <c r="C13" s="41"/>
      <c r="D13" s="41"/>
      <c r="E13" s="41"/>
      <c r="F13" s="41"/>
      <c r="G13" s="41"/>
      <c r="H13" s="41"/>
      <c r="I13" s="41"/>
      <c r="J13" s="42"/>
    </row>
    <row r="14" spans="1:11" ht="27.75" customHeight="1" x14ac:dyDescent="0.3">
      <c r="A14" s="6" t="s">
        <v>12</v>
      </c>
      <c r="B14" s="32">
        <v>3</v>
      </c>
      <c r="C14" s="66" t="str">
        <f>IFERROR(VLOOKUP(B14,'[1]Validacion datos'!A2:B5,2,FALSE),"")</f>
        <v>DESARROLLO PRODUCTIVO</v>
      </c>
      <c r="D14" s="66"/>
      <c r="E14" s="66"/>
      <c r="F14" s="66"/>
      <c r="G14" s="66"/>
      <c r="H14" s="66"/>
      <c r="I14" s="66"/>
      <c r="J14" s="66"/>
    </row>
    <row r="15" spans="1:11" ht="26.25" customHeight="1" x14ac:dyDescent="0.3">
      <c r="A15" s="6" t="s">
        <v>13</v>
      </c>
      <c r="B15" s="9">
        <v>3.5</v>
      </c>
      <c r="C15" s="36" t="str">
        <f>IFERROR(VLOOKUP(B15,'[1]Validacion datos'!A8:B26,2,FALSE),"")</f>
        <v>Estructura productiva sectorial y territorialmente adecuada, integrada competitivamente a la economía global y que aprovecha las oportunidades del mercado local.</v>
      </c>
      <c r="D15" s="36"/>
      <c r="E15" s="36"/>
      <c r="F15" s="36"/>
      <c r="G15" s="36"/>
      <c r="H15" s="36"/>
      <c r="I15" s="36"/>
      <c r="J15" s="36"/>
    </row>
    <row r="16" spans="1:11" ht="34.200000000000003" customHeight="1" x14ac:dyDescent="0.3">
      <c r="A16" s="6" t="s">
        <v>14</v>
      </c>
      <c r="B16" s="10" t="s">
        <v>57</v>
      </c>
      <c r="C16" s="36" t="s">
        <v>61</v>
      </c>
      <c r="D16" s="36"/>
      <c r="E16" s="36"/>
      <c r="F16" s="36"/>
      <c r="G16" s="36"/>
      <c r="H16" s="36"/>
      <c r="I16" s="36"/>
      <c r="J16" s="36"/>
    </row>
    <row r="17" spans="1:11" ht="15.6" x14ac:dyDescent="0.3">
      <c r="A17" s="40" t="s">
        <v>15</v>
      </c>
      <c r="B17" s="41"/>
      <c r="C17" s="41"/>
      <c r="D17" s="41"/>
      <c r="E17" s="41"/>
      <c r="F17" s="41"/>
      <c r="G17" s="41"/>
      <c r="H17" s="41"/>
      <c r="I17" s="41"/>
      <c r="J17" s="42"/>
    </row>
    <row r="18" spans="1:11" ht="29.25" customHeight="1" x14ac:dyDescent="0.3">
      <c r="A18" s="6" t="s">
        <v>16</v>
      </c>
      <c r="B18" s="62" t="s">
        <v>63</v>
      </c>
      <c r="C18" s="62"/>
      <c r="D18" s="62"/>
      <c r="E18" s="62"/>
      <c r="F18" s="62"/>
      <c r="G18" s="62"/>
      <c r="H18" s="62"/>
      <c r="I18" s="62"/>
      <c r="J18" s="63"/>
    </row>
    <row r="19" spans="1:11" ht="52.5" customHeight="1" x14ac:dyDescent="0.3">
      <c r="A19" s="11" t="s">
        <v>17</v>
      </c>
      <c r="B19" s="62" t="s">
        <v>64</v>
      </c>
      <c r="C19" s="62"/>
      <c r="D19" s="62"/>
      <c r="E19" s="62"/>
      <c r="F19" s="62"/>
      <c r="G19" s="62"/>
      <c r="H19" s="62"/>
      <c r="I19" s="62"/>
      <c r="J19" s="63"/>
    </row>
    <row r="20" spans="1:11" ht="34.5" customHeight="1" x14ac:dyDescent="0.3">
      <c r="A20" s="11" t="s">
        <v>18</v>
      </c>
      <c r="B20" s="62" t="s">
        <v>58</v>
      </c>
      <c r="C20" s="62"/>
      <c r="D20" s="62"/>
      <c r="E20" s="62"/>
      <c r="F20" s="62"/>
      <c r="G20" s="62"/>
      <c r="H20" s="62"/>
      <c r="I20" s="62"/>
      <c r="J20" s="63"/>
    </row>
    <row r="21" spans="1:11" ht="63" customHeight="1" x14ac:dyDescent="0.3">
      <c r="A21" s="11" t="s">
        <v>40</v>
      </c>
      <c r="B21" s="62" t="s">
        <v>68</v>
      </c>
      <c r="C21" s="62"/>
      <c r="D21" s="62"/>
      <c r="E21" s="62"/>
      <c r="F21" s="62"/>
      <c r="G21" s="62"/>
      <c r="H21" s="62"/>
      <c r="I21" s="62"/>
      <c r="J21" s="63"/>
      <c r="K21" s="1"/>
    </row>
    <row r="22" spans="1:11" ht="15.6" x14ac:dyDescent="0.3">
      <c r="A22" s="40" t="s">
        <v>19</v>
      </c>
      <c r="B22" s="41"/>
      <c r="C22" s="41"/>
      <c r="D22" s="41"/>
      <c r="E22" s="41"/>
      <c r="F22" s="41"/>
      <c r="G22" s="41"/>
      <c r="H22" s="41"/>
      <c r="I22" s="41"/>
      <c r="J22" s="42"/>
    </row>
    <row r="23" spans="1:11" ht="15.6" x14ac:dyDescent="0.3">
      <c r="A23" s="43" t="s">
        <v>20</v>
      </c>
      <c r="B23" s="44"/>
      <c r="C23" s="44"/>
      <c r="D23" s="44"/>
      <c r="E23" s="44"/>
      <c r="F23" s="44"/>
      <c r="G23" s="44"/>
      <c r="H23" s="44"/>
      <c r="I23" s="44"/>
      <c r="J23" s="45"/>
      <c r="K23" s="1"/>
    </row>
    <row r="24" spans="1:11" ht="15" customHeight="1" x14ac:dyDescent="0.3">
      <c r="A24" s="67" t="s">
        <v>21</v>
      </c>
      <c r="B24" s="68"/>
      <c r="C24" s="69" t="s">
        <v>22</v>
      </c>
      <c r="D24" s="71"/>
      <c r="E24" s="71"/>
      <c r="F24" s="71" t="s">
        <v>23</v>
      </c>
      <c r="G24" s="71"/>
      <c r="H24" s="68"/>
      <c r="I24" s="69" t="s">
        <v>24</v>
      </c>
      <c r="J24" s="70"/>
    </row>
    <row r="25" spans="1:11" x14ac:dyDescent="0.3">
      <c r="A25" s="89">
        <v>102500000</v>
      </c>
      <c r="B25" s="90"/>
      <c r="C25" s="75">
        <v>108625290.76000001</v>
      </c>
      <c r="D25" s="76"/>
      <c r="E25" s="77"/>
      <c r="F25" s="75">
        <v>47188504.039999999</v>
      </c>
      <c r="G25" s="76"/>
      <c r="H25" s="77"/>
      <c r="I25" s="91">
        <f>+F25/C25</f>
        <v>0.4344154451495067</v>
      </c>
      <c r="J25" s="92"/>
    </row>
    <row r="26" spans="1:11" ht="15.6" x14ac:dyDescent="0.3">
      <c r="A26" s="43" t="s">
        <v>25</v>
      </c>
      <c r="B26" s="44"/>
      <c r="C26" s="44"/>
      <c r="D26" s="44"/>
      <c r="E26" s="44"/>
      <c r="F26" s="44"/>
      <c r="G26" s="44"/>
      <c r="H26" s="44"/>
      <c r="I26" s="44"/>
      <c r="J26" s="45"/>
      <c r="K26" s="1"/>
    </row>
    <row r="27" spans="1:11" x14ac:dyDescent="0.3">
      <c r="A27" s="7"/>
      <c r="B27"/>
      <c r="C27" s="72" t="s">
        <v>26</v>
      </c>
      <c r="D27" s="73"/>
      <c r="E27" s="72" t="s">
        <v>52</v>
      </c>
      <c r="F27" s="73"/>
      <c r="G27" s="72" t="s">
        <v>53</v>
      </c>
      <c r="H27" s="72"/>
      <c r="I27" s="72" t="s">
        <v>27</v>
      </c>
      <c r="J27" s="74"/>
    </row>
    <row r="28" spans="1:11" ht="41.4" x14ac:dyDescent="0.3">
      <c r="A28" s="12" t="s">
        <v>28</v>
      </c>
      <c r="B28" s="13" t="s">
        <v>29</v>
      </c>
      <c r="C28" s="13" t="s">
        <v>42</v>
      </c>
      <c r="D28" s="13" t="s">
        <v>43</v>
      </c>
      <c r="E28" s="13" t="s">
        <v>45</v>
      </c>
      <c r="F28" s="13" t="s">
        <v>46</v>
      </c>
      <c r="G28" s="13" t="s">
        <v>47</v>
      </c>
      <c r="H28" s="13" t="s">
        <v>48</v>
      </c>
      <c r="I28" s="13" t="s">
        <v>49</v>
      </c>
      <c r="J28" s="14" t="s">
        <v>50</v>
      </c>
    </row>
    <row r="29" spans="1:11" ht="60" x14ac:dyDescent="0.3">
      <c r="A29" s="15" t="s">
        <v>65</v>
      </c>
      <c r="B29" s="16" t="s">
        <v>67</v>
      </c>
      <c r="C29" s="17">
        <v>8</v>
      </c>
      <c r="D29" s="18">
        <v>102500000</v>
      </c>
      <c r="E29" s="18">
        <v>1</v>
      </c>
      <c r="F29" s="18">
        <v>28129241.109999999</v>
      </c>
      <c r="G29" s="19">
        <v>1</v>
      </c>
      <c r="H29" s="18">
        <v>25489771</v>
      </c>
      <c r="I29" s="20">
        <f t="shared" ref="I29:I30" si="0">IF(G29&gt;0,G29/E29,0)</f>
        <v>1</v>
      </c>
      <c r="J29" s="21">
        <f t="shared" ref="J29:J30" si="1">IF(H29&gt;0,H29/F29,0)</f>
        <v>0.90616632351799697</v>
      </c>
    </row>
    <row r="30" spans="1:11" hidden="1" x14ac:dyDescent="0.3">
      <c r="A30" s="22"/>
      <c r="B30" s="23"/>
      <c r="C30" s="24"/>
      <c r="D30" s="25"/>
      <c r="E30" s="25"/>
      <c r="F30" s="25"/>
      <c r="G30" s="26"/>
      <c r="H30" s="25"/>
      <c r="I30" s="20">
        <f t="shared" si="0"/>
        <v>0</v>
      </c>
      <c r="J30" s="21">
        <f t="shared" si="1"/>
        <v>0</v>
      </c>
    </row>
    <row r="31" spans="1:11" ht="15.6" x14ac:dyDescent="0.3">
      <c r="A31" s="40" t="s">
        <v>30</v>
      </c>
      <c r="B31" s="41"/>
      <c r="C31" s="41"/>
      <c r="D31" s="41"/>
      <c r="E31" s="41"/>
      <c r="F31" s="41"/>
      <c r="G31" s="41"/>
      <c r="H31" s="41"/>
      <c r="I31" s="41"/>
      <c r="J31" s="42"/>
    </row>
    <row r="32" spans="1:11" ht="15.6" x14ac:dyDescent="0.3">
      <c r="A32" s="43" t="s">
        <v>31</v>
      </c>
      <c r="B32" s="44"/>
      <c r="C32" s="44"/>
      <c r="D32" s="44"/>
      <c r="E32" s="44"/>
      <c r="F32" s="44"/>
      <c r="G32" s="44"/>
      <c r="H32" s="44"/>
      <c r="I32" s="44"/>
      <c r="J32" s="45"/>
      <c r="K32" s="1"/>
    </row>
    <row r="33" spans="1:11" ht="27" customHeight="1" x14ac:dyDescent="0.3">
      <c r="A33" s="27" t="s">
        <v>32</v>
      </c>
      <c r="B33" s="62" t="s">
        <v>60</v>
      </c>
      <c r="C33" s="62"/>
      <c r="D33" s="62"/>
      <c r="E33" s="62"/>
      <c r="F33" s="62"/>
      <c r="G33" s="62"/>
      <c r="H33" s="62"/>
      <c r="I33" s="62"/>
      <c r="J33" s="63"/>
    </row>
    <row r="34" spans="1:11" ht="37.5" customHeight="1" x14ac:dyDescent="0.3">
      <c r="A34" s="27" t="s">
        <v>33</v>
      </c>
      <c r="B34" s="62" t="s">
        <v>59</v>
      </c>
      <c r="C34" s="62"/>
      <c r="D34" s="62"/>
      <c r="E34" s="62"/>
      <c r="F34" s="62"/>
      <c r="G34" s="62"/>
      <c r="H34" s="62"/>
      <c r="I34" s="62"/>
      <c r="J34" s="63"/>
    </row>
    <row r="35" spans="1:11" ht="191.4" customHeight="1" x14ac:dyDescent="0.3">
      <c r="A35" s="27" t="s">
        <v>34</v>
      </c>
      <c r="B35" s="85" t="s">
        <v>70</v>
      </c>
      <c r="C35" s="85"/>
      <c r="D35" s="85"/>
      <c r="E35" s="85"/>
      <c r="F35" s="85"/>
      <c r="G35" s="85"/>
      <c r="H35" s="85"/>
      <c r="I35" s="85"/>
      <c r="J35" s="86"/>
    </row>
    <row r="36" spans="1:11" ht="131.4" customHeight="1" x14ac:dyDescent="0.3">
      <c r="A36" s="27" t="s">
        <v>35</v>
      </c>
      <c r="B36" s="87" t="s">
        <v>71</v>
      </c>
      <c r="C36" s="87"/>
      <c r="D36" s="87"/>
      <c r="E36" s="87"/>
      <c r="F36" s="87"/>
      <c r="G36" s="87"/>
      <c r="H36" s="87"/>
      <c r="I36" s="87"/>
      <c r="J36" s="88"/>
    </row>
    <row r="37" spans="1:11" ht="15.6" x14ac:dyDescent="0.3">
      <c r="A37" s="40" t="s">
        <v>36</v>
      </c>
      <c r="B37" s="41"/>
      <c r="C37" s="41"/>
      <c r="D37" s="41"/>
      <c r="E37" s="41"/>
      <c r="F37" s="41"/>
      <c r="G37" s="41"/>
      <c r="H37" s="41"/>
      <c r="I37" s="41"/>
      <c r="J37" s="42"/>
    </row>
    <row r="38" spans="1:11" ht="15.6" x14ac:dyDescent="0.3">
      <c r="A38" s="78" t="s">
        <v>37</v>
      </c>
      <c r="B38" s="79"/>
      <c r="C38" s="79"/>
      <c r="D38" s="79"/>
      <c r="E38" s="79"/>
      <c r="F38" s="79"/>
      <c r="G38" s="79"/>
      <c r="H38" s="79"/>
      <c r="I38" s="79"/>
      <c r="J38" s="80"/>
      <c r="K38" s="1"/>
    </row>
    <row r="39" spans="1:11" ht="65.25" customHeight="1" x14ac:dyDescent="0.3">
      <c r="A39" s="81" t="s">
        <v>66</v>
      </c>
      <c r="B39" s="82"/>
      <c r="C39" s="82"/>
      <c r="D39" s="82"/>
      <c r="E39" s="82"/>
      <c r="F39" s="82"/>
      <c r="G39" s="82"/>
      <c r="H39" s="82"/>
      <c r="I39" s="82"/>
      <c r="J39" s="83"/>
    </row>
    <row r="40" spans="1:11" ht="18.75" customHeight="1" x14ac:dyDescent="0.3">
      <c r="A40" s="33"/>
      <c r="B40" s="33"/>
      <c r="C40" s="33"/>
      <c r="D40" s="33"/>
      <c r="E40" s="33"/>
      <c r="F40" s="33"/>
      <c r="G40" s="33"/>
      <c r="H40" s="33"/>
      <c r="I40" s="33"/>
      <c r="J40" s="33"/>
    </row>
    <row r="41" spans="1:11" ht="30.75" customHeight="1" x14ac:dyDescent="0.3">
      <c r="A41" s="84" t="s">
        <v>44</v>
      </c>
      <c r="B41" s="84"/>
      <c r="C41" s="84"/>
      <c r="D41" s="84"/>
      <c r="E41" s="84"/>
      <c r="F41" s="84"/>
      <c r="G41" s="84"/>
      <c r="H41" s="84"/>
      <c r="I41" s="84"/>
      <c r="J41" s="84"/>
    </row>
  </sheetData>
  <mergeCells count="48">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 ref="C27:D27"/>
    <mergeCell ref="G27:H27"/>
    <mergeCell ref="I27:J27"/>
    <mergeCell ref="E27:F27"/>
    <mergeCell ref="C25:E25"/>
    <mergeCell ref="F25:H25"/>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2" type="noConversion"/>
  <dataValidations count="16">
    <dataValidation allowBlank="1" showInputMessage="1" showErrorMessage="1" prompt="Monto ejecutado en el trimestre" sqref="H28:H30" xr:uid="{90E46E24-8E3F-4224-9F5D-F387CD76556E}"/>
    <dataValidation allowBlank="1" showInputMessage="1" showErrorMessage="1" prompt="Meta alcanzada en el trimestre" sqref="G28:G30" xr:uid="{078E0B3D-C3D5-4323-9A6F-7DD5AA0A91C9}"/>
    <dataValidation allowBlank="1" showInputMessage="1" showErrorMessage="1" prompt="Monto presupuestado para el producto" sqref="D28:D30 E29:F30 F28" xr:uid="{247AEBBA-5BB4-404D-982B-514E41C68A75}"/>
    <dataValidation allowBlank="1" showInputMessage="1" showErrorMessage="1" prompt="Meta anual del indicador" sqref="C28:C30 E28" xr:uid="{F1CB8B99-164D-4F51-9E69-AECE57493A93}"/>
    <dataValidation allowBlank="1" showInputMessage="1" showErrorMessage="1" prompt="Nombre del indicador" sqref="B28:B30" xr:uid="{3FF3C7F1-052B-4689-97E1-0EEC782A6AE3}"/>
    <dataValidation allowBlank="1" showInputMessage="1" showErrorMessage="1" prompt="Nombre de cada producto" sqref="A28:A30"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5:C25 F25" xr:uid="{2C90DB71-EB15-47FB-969B-D3C6779E55E0}"/>
    <dataValidation allowBlank="1" showInputMessage="1" showErrorMessage="1" prompt="Oportunidades de mejora identificadas" sqref="A39:J40" xr:uid="{DA848EFB-3FC8-4206-B557-B09F4E34DBE3}"/>
    <dataValidation allowBlank="1" showInputMessage="1" showErrorMessage="1" prompt="De existir desvío, explicar razones." sqref="B36:J36" xr:uid="{15752D16-318A-466B-84D2-F16C378EE918}"/>
    <dataValidation allowBlank="1" showInputMessage="1" showErrorMessage="1" prompt="1. Describir lo plasmado en el presupuesto_x000a_2. Describir lo alcanzado en términos financieros y de producción " sqref="B35:J35" xr:uid="{A72D67B3-A10B-4E8F-9A22-A756D2816C9A}"/>
    <dataValidation allowBlank="1" showInputMessage="1" showErrorMessage="1" prompt="¿En qué consiste el producto? su objetivo" sqref="B34:J34" xr:uid="{C5CE3DEC-0EC8-49F9-8F89-90A444E4EB2F}"/>
    <dataValidation allowBlank="1" showInputMessage="1" showErrorMessage="1" prompt="Nombre del producto" sqref="B33:J33" xr:uid="{57A174E9-6613-4681-B27E-70CFF7E4AC6E}"/>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rintOptions horizontalCentered="1"/>
  <pageMargins left="0.31496062992125984" right="0.31496062992125984" top="0.6" bottom="0.48" header="0.31496062992125984" footer="0.31496062992125984"/>
  <pageSetup scale="55"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1F919-7537-482B-9D40-C2B7F62585FA}">
  <dimension ref="C3:G21"/>
  <sheetViews>
    <sheetView workbookViewId="0">
      <selection activeCell="C18" sqref="C18"/>
    </sheetView>
  </sheetViews>
  <sheetFormatPr baseColWidth="10" defaultRowHeight="14.4" x14ac:dyDescent="0.3"/>
  <cols>
    <col min="3" max="3" width="12.6640625" bestFit="1" customWidth="1"/>
    <col min="4" max="4" width="21.109375" customWidth="1"/>
    <col min="7" max="7" width="24.44140625" customWidth="1"/>
  </cols>
  <sheetData>
    <row r="3" spans="4:7" x14ac:dyDescent="0.3">
      <c r="D3" s="34">
        <v>15777989.949999999</v>
      </c>
    </row>
    <row r="4" spans="4:7" x14ac:dyDescent="0.3">
      <c r="D4" s="34">
        <v>19640034.57</v>
      </c>
    </row>
    <row r="5" spans="4:7" x14ac:dyDescent="0.3">
      <c r="D5" s="34">
        <v>19013028.899999999</v>
      </c>
    </row>
    <row r="6" spans="4:7" x14ac:dyDescent="0.3">
      <c r="D6" s="34">
        <f>SUM(D3:D5)</f>
        <v>54431053.419999994</v>
      </c>
    </row>
    <row r="8" spans="4:7" x14ac:dyDescent="0.3">
      <c r="D8" s="35">
        <v>54431053.419999994</v>
      </c>
    </row>
    <row r="9" spans="4:7" x14ac:dyDescent="0.3">
      <c r="E9">
        <v>19640034.57</v>
      </c>
    </row>
    <row r="10" spans="4:7" x14ac:dyDescent="0.3">
      <c r="E10" s="34">
        <v>4935552.3</v>
      </c>
    </row>
    <row r="11" spans="4:7" x14ac:dyDescent="0.3">
      <c r="E11">
        <f>SUM(E9:E10)</f>
        <v>24575586.870000001</v>
      </c>
      <c r="F11">
        <v>26859681.59</v>
      </c>
      <c r="G11">
        <v>35</v>
      </c>
    </row>
    <row r="18" spans="3:3" x14ac:dyDescent="0.3">
      <c r="C18" s="34">
        <v>25489771</v>
      </c>
    </row>
    <row r="19" spans="3:3" x14ac:dyDescent="0.3">
      <c r="C19" s="34">
        <v>21698733.039999999</v>
      </c>
    </row>
    <row r="20" spans="3:3" x14ac:dyDescent="0.3">
      <c r="C20" s="34">
        <f>SUM(C18:C19)</f>
        <v>47188504.039999999</v>
      </c>
    </row>
    <row r="21" spans="3:3" x14ac:dyDescent="0.3">
      <c r="C21">
        <v>47188504.039999999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Cynthia Joselyn Mañan Baez</cp:lastModifiedBy>
  <cp:lastPrinted>2025-07-17T18:50:34Z</cp:lastPrinted>
  <dcterms:created xsi:type="dcterms:W3CDTF">2021-03-22T15:50:10Z</dcterms:created>
  <dcterms:modified xsi:type="dcterms:W3CDTF">2025-07-18T14:18:18Z</dcterms:modified>
</cp:coreProperties>
</file>