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odacrdgob-my.sharepoint.com/personal/cmanan_odac_gob_do/Documents/Escritorio/Documentos Portal 2025/Ejecución Presupuestaria/Informes Fisicos Financieros/Enero - Marzo/"/>
    </mc:Choice>
  </mc:AlternateContent>
  <xr:revisionPtr revIDLastSave="0" documentId="8_{419A2916-8F89-4135-B8C3-98A1E81E4ACD}" xr6:coauthVersionLast="47" xr6:coauthVersionMax="47" xr10:uidLastSave="{00000000-0000-0000-0000-000000000000}"/>
  <bookViews>
    <workbookView xWindow="-24120" yWindow="0" windowWidth="24240" windowHeight="13140" xr2:uid="{4338FEAE-DB8E-4C02-BE6D-DDC1311F061E}"/>
  </bookViews>
  <sheets>
    <sheet name="Hoja1" sheetId="1" r:id="rId1"/>
    <sheet name="Hoja2" sheetId="2" r:id="rId2"/>
  </sheets>
  <externalReferences>
    <externalReference r:id="rId3"/>
  </externalReferences>
  <definedNames>
    <definedName name="_xlnm.Print_Area" localSheetId="0">Hoja1!$A$1:$J$41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I29" i="1"/>
  <c r="J29" i="1"/>
  <c r="J30" i="1"/>
  <c r="I30" i="1"/>
  <c r="I25" i="1"/>
  <c r="C14" i="1"/>
  <c r="C15" i="1"/>
</calcChain>
</file>

<file path=xl/sharedStrings.xml><?xml version="1.0" encoding="utf-8"?>
<sst xmlns="http://schemas.openxmlformats.org/spreadsheetml/2006/main" count="73" uniqueCount="73">
  <si>
    <t>Código</t>
  </si>
  <si>
    <t>Documento Relacionado</t>
  </si>
  <si>
    <t>Fecha Versión</t>
  </si>
  <si>
    <t>Versión</t>
  </si>
  <si>
    <t>DEC-FOR013</t>
  </si>
  <si>
    <t>28/03/2019</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</si>
  <si>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</si>
  <si>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</si>
  <si>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</si>
  <si>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</si>
  <si>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</si>
  <si>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</si>
  <si>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</si>
  <si>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</si>
  <si>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</si>
  <si>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</si>
  <si>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</si>
  <si>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</si>
  <si>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</si>
  <si>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</si>
  <si>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</si>
  <si>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</si>
  <si>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</si>
  <si>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</si>
  <si>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</si>
  <si>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</si>
  <si>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</si>
  <si>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</si>
  <si>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</si>
  <si>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</si>
  <si>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</si>
  <si>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</si>
  <si>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</si>
  <si>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</si>
  <si>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</si>
  <si>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</si>
  <si>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</si>
  <si>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</si>
  <si>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</si>
  <si>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</si>
  <si>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</si>
  <si>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</si>
  <si>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</si>
  <si>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</si>
  <si>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</si>
  <si>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</si>
  <si>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</si>
  <si>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</si>
  <si>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</si>
  <si>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</si>
  <si>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</si>
  <si>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 xml:space="preserve"> Programación Trimestral</t>
  </si>
  <si>
    <t>Ejecución Trimestral</t>
  </si>
  <si>
    <t>5172 - Organismo Dominicano de Acreditación</t>
  </si>
  <si>
    <t>01 - Organismo Dominicano de Acreditación</t>
  </si>
  <si>
    <t>0001 - Organismo Dominicano de Acreditación</t>
  </si>
  <si>
    <t>3.5.2</t>
  </si>
  <si>
    <t>Estructura productiva nacional y consumidores</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</si>
  <si>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</si>
  <si>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</si>
  <si>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</si>
  <si>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</si>
  <si>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6259-Servicios de acreditación, a los organismos evaluadores de la conformidad de bienes, productos y servicios del sector productivo</t>
  </si>
  <si>
    <t>Cantidad de acreditaciones otorgadas</t>
  </si>
  <si>
    <t>Fortalecimiento de la capacidad competitiva de las entidades públicas y privadas que se dedican a la evaluación de la conformidad, mediante el cumplimiento de los requisitos de los estándares de calidad y seguridad exigidos en los mercados internacionales, impactando positivamente en el aumento de la calidad y las exportaciones de los productos y servicios dominicanos en los diferentes mercados, a través de la reducción de las barreras comerciales.</t>
  </si>
  <si>
    <t xml:space="preserve"> </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</si>
  <si>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ellos. </t>
  </si>
  <si>
    <t>Informe de Evaluación Trimestral de las Metas Físicas-Financieras Enero, Febrero y Marzo 2025</t>
  </si>
  <si>
    <t>Desvío Financiero:
La ejecución financiera fue igual a la programada. 
Desvío Físico:
Para el T1 se había programado el otorgamiento de una (1) acreditación la cual no fue lograda debido a que el Organismo Evaluador de la Conformidad (OEC) no cumplió completo el Plan de Acción Correctiva (PAC) en el tiempo correspondiente.</t>
  </si>
  <si>
    <t>I -Información Institucional</t>
  </si>
  <si>
    <t>Evaluar y otorgar la Acreditación de los Organismos de Evaluación de la Conformidad (OECs). La acreditación es el reconocimiento formal de la competencia técnica que avala que un Organismo de Evaluación de la Conformidad, cumple con los requerimientos de la Norma Internacional que lo rige para prestar servicios de evaluación de la Conformidad.</t>
  </si>
  <si>
    <t>N/A</t>
  </si>
  <si>
    <t>Durante el primer trimestre del corriente, fueron recibidas tres solicitudes de organismos evaluadores de la conformidad, dos (2) de ellas en el esquema de Laboratorios de Ensayos y Calibración mediante la Norma ISO/IEC 17025:2017 y una (1) en el esquema de Organismos de Inspección mediante la Norma ISO/IEC:17020:2012.
En este periodo recibimos la evaluación correspondiente al periodo marzo 2024 - febrero 2025 de nuestra primera versión Carta Compromiso al Ciudadano, obteniendo un nivel de cumplimiento del 98%, como resultado de la excelencia en la calidad de los servicios comprometidos.
Se inicio la coordinación de lugar, a los fines de organizar la Asamblea General No. 34 de la Cooperación Interamericana de Acreditación (IAAC), que tiene como misión promover la cooperación entre los organismos de acreditación y las partes interesadas en América, enfocada al desarrollo de las estructuras de evaluación de la conformidad para lograr el mejoramiento de productos, procesos y servicios.
Fue realizada la firma de un acuerdo interinstitucional entre el Organismo Dominicano de Acreditación y la Universidad Autónoma de Santo Domingo, para acreditar laboratorios y formar especialistas de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</si>
</sst>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7"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164" fontId="0" fillId="0" borderId="0" xfId="1" applyFont="1"/>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4" fillId="0" borderId="35" xfId="0" applyFont="1" applyBorder="1" applyAlignment="1" applyProtection="1">
      <alignment horizontal="left" vertical="center" wrapText="1"/>
      <protection locked="0"/>
    </xf>
    <xf numFmtId="0" fontId="24" fillId="0" borderId="36" xfId="0" applyFont="1" applyBorder="1" applyAlignment="1" applyProtection="1">
      <alignment horizontal="left" vertical="center" wrapText="1"/>
      <protection locked="0"/>
    </xf>
    <xf numFmtId="0" fontId="24"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autoFilter ref="A28:J30"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O41"/>
  <sheetViews>
    <sheetView tabSelected="1" view="pageBreakPreview" zoomScale="85" zoomScaleNormal="85" zoomScaleSheetLayoutView="85" workbookViewId="0">
      <selection activeCell="B1" sqref="B1:J1"/>
    </sheetView>
  </sheetViews>
  <sheetFormatPr baseColWidth="10" defaultRowHeight="14.4" x14ac:dyDescent="0.3"/>
  <cols>
    <col min="1" max="1" width="23" style="8" customWidth="1"/>
    <col min="2" max="10" width="16.88671875" style="8" customWidth="1"/>
    <col min="11" max="11" width="11.44140625" style="8"/>
  </cols>
  <sheetData>
    <row r="1" spans="1:11" ht="21.6" thickBot="1" x14ac:dyDescent="0.35">
      <c r="A1" s="28"/>
      <c r="B1" s="46" t="s">
        <v>67</v>
      </c>
      <c r="C1" s="47"/>
      <c r="D1" s="47"/>
      <c r="E1" s="47"/>
      <c r="F1" s="47"/>
      <c r="G1" s="47"/>
      <c r="H1" s="47"/>
      <c r="I1" s="47"/>
      <c r="J1" s="48"/>
      <c r="K1" s="1"/>
    </row>
    <row r="2" spans="1:11" ht="21.6" thickBot="1" x14ac:dyDescent="0.35">
      <c r="A2" s="29"/>
      <c r="B2" s="49" t="s">
        <v>0</v>
      </c>
      <c r="C2" s="50"/>
      <c r="D2" s="49" t="s">
        <v>1</v>
      </c>
      <c r="E2" s="50"/>
      <c r="F2" s="50"/>
      <c r="G2" s="50"/>
      <c r="H2" s="51"/>
      <c r="I2" s="2" t="s">
        <v>2</v>
      </c>
      <c r="J2" s="3" t="s">
        <v>3</v>
      </c>
      <c r="K2" s="1"/>
    </row>
    <row r="3" spans="1:11" ht="21.6" thickBot="1" x14ac:dyDescent="0.35">
      <c r="A3" s="30"/>
      <c r="B3" s="52" t="s">
        <v>4</v>
      </c>
      <c r="C3" s="53"/>
      <c r="D3" s="52" t="s">
        <v>40</v>
      </c>
      <c r="E3" s="53"/>
      <c r="F3" s="53"/>
      <c r="G3" s="53"/>
      <c r="H3" s="54"/>
      <c r="I3" s="4" t="s">
        <v>5</v>
      </c>
      <c r="J3" s="5">
        <v>0</v>
      </c>
      <c r="K3" s="1"/>
    </row>
    <row r="4" spans="1:11" x14ac:dyDescent="0.3">
      <c r="A4" s="55"/>
      <c r="B4" s="56"/>
      <c r="C4" s="56"/>
      <c r="D4" s="57"/>
      <c r="E4" s="57"/>
      <c r="F4" s="57"/>
      <c r="G4" s="57"/>
      <c r="H4" s="57"/>
      <c r="I4" s="56"/>
      <c r="J4" s="58"/>
      <c r="K4" s="1"/>
    </row>
    <row r="5" spans="1:11" ht="3" customHeight="1" x14ac:dyDescent="0.3">
      <c r="A5" s="37"/>
      <c r="B5" s="38"/>
      <c r="C5" s="38"/>
      <c r="D5" s="38"/>
      <c r="E5" s="38"/>
      <c r="F5" s="38"/>
      <c r="G5" s="38"/>
      <c r="H5" s="38"/>
      <c r="I5" s="38"/>
      <c r="J5" s="39"/>
      <c r="K5" s="1"/>
    </row>
    <row r="6" spans="1:11" ht="15.6" x14ac:dyDescent="0.3">
      <c r="A6" s="40" t="s">
        <v>69</v>
      </c>
      <c r="B6" s="41"/>
      <c r="C6" s="41"/>
      <c r="D6" s="41"/>
      <c r="E6" s="41"/>
      <c r="F6" s="41"/>
      <c r="G6" s="41"/>
      <c r="H6" s="41"/>
      <c r="I6" s="41"/>
      <c r="J6" s="42"/>
      <c r="K6" s="1"/>
    </row>
    <row r="7" spans="1:11" ht="15.6" x14ac:dyDescent="0.3">
      <c r="A7" s="43" t="s">
        <v>6</v>
      </c>
      <c r="B7" s="44"/>
      <c r="C7" s="44"/>
      <c r="D7" s="44"/>
      <c r="E7" s="44"/>
      <c r="F7" s="44"/>
      <c r="G7" s="44"/>
      <c r="H7" s="44"/>
      <c r="I7" s="44"/>
      <c r="J7" s="45"/>
      <c r="K7" s="1"/>
    </row>
    <row r="8" spans="1:11" x14ac:dyDescent="0.3">
      <c r="A8" s="6" t="s">
        <v>7</v>
      </c>
      <c r="B8" s="59" t="s">
        <v>53</v>
      </c>
      <c r="C8" s="60"/>
      <c r="D8" s="60"/>
      <c r="E8" s="60"/>
      <c r="F8" s="60"/>
      <c r="G8" s="60"/>
      <c r="H8" s="60"/>
      <c r="I8" s="60"/>
      <c r="J8" s="61"/>
      <c r="K8" s="1"/>
    </row>
    <row r="9" spans="1:11" ht="15" customHeight="1" x14ac:dyDescent="0.3">
      <c r="A9" s="31" t="s">
        <v>37</v>
      </c>
      <c r="B9" s="59" t="s">
        <v>54</v>
      </c>
      <c r="C9" s="60"/>
      <c r="D9" s="60"/>
      <c r="E9" s="60"/>
      <c r="F9" s="60"/>
      <c r="G9" s="60"/>
      <c r="H9" s="60"/>
      <c r="I9" s="60"/>
      <c r="J9" s="61"/>
      <c r="K9" s="1"/>
    </row>
    <row r="10" spans="1:11" x14ac:dyDescent="0.3">
      <c r="A10" s="31" t="s">
        <v>38</v>
      </c>
      <c r="B10" s="59" t="s">
        <v>55</v>
      </c>
      <c r="C10" s="60"/>
      <c r="D10" s="60"/>
      <c r="E10" s="60"/>
      <c r="F10" s="60"/>
      <c r="G10" s="60"/>
      <c r="H10" s="60"/>
      <c r="I10" s="60"/>
      <c r="J10" s="61"/>
      <c r="K10" s="1"/>
    </row>
    <row r="11" spans="1:11" ht="51" customHeight="1" x14ac:dyDescent="0.3">
      <c r="A11" s="6" t="s">
        <v>8</v>
      </c>
      <c r="B11" s="62" t="s">
        <v>66</v>
      </c>
      <c r="C11" s="62"/>
      <c r="D11" s="62"/>
      <c r="E11" s="62"/>
      <c r="F11" s="62"/>
      <c r="G11" s="62"/>
      <c r="H11" s="62"/>
      <c r="I11" s="62"/>
      <c r="J11" s="63"/>
    </row>
    <row r="12" spans="1:11" ht="23.25" customHeight="1" x14ac:dyDescent="0.3">
      <c r="A12" s="6" t="s">
        <v>9</v>
      </c>
      <c r="B12" s="64" t="s">
        <v>50</v>
      </c>
      <c r="C12" s="64"/>
      <c r="D12" s="64"/>
      <c r="E12" s="64"/>
      <c r="F12" s="64"/>
      <c r="G12" s="64"/>
      <c r="H12" s="64"/>
      <c r="I12" s="64"/>
      <c r="J12" s="65"/>
    </row>
    <row r="13" spans="1:11" ht="15.6" x14ac:dyDescent="0.3">
      <c r="A13" s="40" t="s">
        <v>10</v>
      </c>
      <c r="B13" s="41"/>
      <c r="C13" s="41"/>
      <c r="D13" s="41"/>
      <c r="E13" s="41"/>
      <c r="F13" s="41"/>
      <c r="G13" s="41"/>
      <c r="H13" s="41"/>
      <c r="I13" s="41"/>
      <c r="J13" s="42"/>
    </row>
    <row r="14" spans="1:11" ht="27.75" customHeight="1" x14ac:dyDescent="0.3">
      <c r="A14" s="6" t="s">
        <v>11</v>
      </c>
      <c r="B14" s="32">
        <v>3</v>
      </c>
      <c r="C14" s="66" t="str">
        <f>IFERROR(VLOOKUP(B14,'[1]Validacion datos'!A2:B5,2,FALSE),"")</f>
        <v>DESARROLLO PRODUCTIVO</v>
      </c>
      <c r="D14" s="66"/>
      <c r="E14" s="66"/>
      <c r="F14" s="66"/>
      <c r="G14" s="66"/>
      <c r="H14" s="66"/>
      <c r="I14" s="66"/>
      <c r="J14" s="66"/>
    </row>
    <row r="15" spans="1:11" ht="26.25" customHeight="1" x14ac:dyDescent="0.3">
      <c r="A15" s="6" t="s">
        <v>12</v>
      </c>
      <c r="B15" s="9">
        <v>3.5</v>
      </c>
      <c r="C15" s="36" t="str">
        <f>IFERROR(VLOOKUP(B15,'[1]Validacion datos'!A8:B26,2,FALSE),"")</f>
        <v>Estructura productiva sectorial y territorialmente adecuada, integrada competitivamente a la economía global y que aprovecha las oportunidades del mercado local.</v>
      </c>
      <c r="D15" s="36"/>
      <c r="E15" s="36"/>
      <c r="F15" s="36"/>
      <c r="G15" s="36"/>
      <c r="H15" s="36"/>
      <c r="I15" s="36"/>
      <c r="J15" s="36"/>
    </row>
    <row r="16" spans="1:11" ht="34.200000000000003" customHeight="1" x14ac:dyDescent="0.3">
      <c r="A16" s="6" t="s">
        <v>13</v>
      </c>
      <c r="B16" s="10" t="s">
        <v>56</v>
      </c>
      <c r="C16" s="36" t="s">
        <v>59</v>
      </c>
      <c r="D16" s="36"/>
      <c r="E16" s="36"/>
      <c r="F16" s="36"/>
      <c r="G16" s="36"/>
      <c r="H16" s="36"/>
      <c r="I16" s="36"/>
      <c r="J16" s="36"/>
    </row>
    <row r="17" spans="1:11" ht="15.6" x14ac:dyDescent="0.3">
      <c r="A17" s="40" t="s">
        <v>14</v>
      </c>
      <c r="B17" s="41"/>
      <c r="C17" s="41"/>
      <c r="D17" s="41"/>
      <c r="E17" s="41"/>
      <c r="F17" s="41"/>
      <c r="G17" s="41"/>
      <c r="H17" s="41"/>
      <c r="I17" s="41"/>
      <c r="J17" s="42"/>
    </row>
    <row r="18" spans="1:11" ht="29.25" customHeight="1" x14ac:dyDescent="0.3">
      <c r="A18" s="6" t="s">
        <v>15</v>
      </c>
      <c r="B18" s="62" t="s">
        <v>60</v>
      </c>
      <c r="C18" s="62"/>
      <c r="D18" s="62"/>
      <c r="E18" s="62"/>
      <c r="F18" s="62"/>
      <c r="G18" s="62"/>
      <c r="H18" s="62"/>
      <c r="I18" s="62"/>
      <c r="J18" s="63"/>
    </row>
    <row r="19" spans="1:11" ht="52.5" customHeight="1" x14ac:dyDescent="0.3">
      <c r="A19" s="11" t="s">
        <v>16</v>
      </c>
      <c r="B19" s="62" t="s">
        <v>61</v>
      </c>
      <c r="C19" s="62"/>
      <c r="D19" s="62"/>
      <c r="E19" s="62"/>
      <c r="F19" s="62"/>
      <c r="G19" s="62"/>
      <c r="H19" s="62"/>
      <c r="I19" s="62"/>
      <c r="J19" s="63"/>
    </row>
    <row r="20" spans="1:11" ht="34.5" customHeight="1" x14ac:dyDescent="0.3">
      <c r="A20" s="11" t="s">
        <v>17</v>
      </c>
      <c r="B20" s="62" t="s">
        <v>57</v>
      </c>
      <c r="C20" s="62"/>
      <c r="D20" s="62"/>
      <c r="E20" s="62"/>
      <c r="F20" s="62"/>
      <c r="G20" s="62"/>
      <c r="H20" s="62"/>
      <c r="I20" s="62"/>
      <c r="J20" s="63"/>
    </row>
    <row r="21" spans="1:11" ht="63" customHeight="1" x14ac:dyDescent="0.3">
      <c r="A21" s="11" t="s">
        <v>39</v>
      </c>
      <c r="B21" s="62" t="s">
        <v>64</v>
      </c>
      <c r="C21" s="62"/>
      <c r="D21" s="62"/>
      <c r="E21" s="62"/>
      <c r="F21" s="62"/>
      <c r="G21" s="62"/>
      <c r="H21" s="62"/>
      <c r="I21" s="62"/>
      <c r="J21" s="63"/>
      <c r="K21" s="1"/>
    </row>
    <row r="22" spans="1:11" ht="15.6" x14ac:dyDescent="0.3">
      <c r="A22" s="40" t="s">
        <v>18</v>
      </c>
      <c r="B22" s="41"/>
      <c r="C22" s="41"/>
      <c r="D22" s="41"/>
      <c r="E22" s="41"/>
      <c r="F22" s="41"/>
      <c r="G22" s="41"/>
      <c r="H22" s="41"/>
      <c r="I22" s="41"/>
      <c r="J22" s="42"/>
    </row>
    <row r="23" spans="1:11" ht="15.6" x14ac:dyDescent="0.3">
      <c r="A23" s="43" t="s">
        <v>19</v>
      </c>
      <c r="B23" s="44"/>
      <c r="C23" s="44"/>
      <c r="D23" s="44"/>
      <c r="E23" s="44"/>
      <c r="F23" s="44"/>
      <c r="G23" s="44"/>
      <c r="H23" s="44"/>
      <c r="I23" s="44"/>
      <c r="J23" s="45"/>
      <c r="K23" s="1"/>
    </row>
    <row r="24" spans="1:11" ht="15" customHeight="1" x14ac:dyDescent="0.3">
      <c r="A24" s="67" t="s">
        <v>20</v>
      </c>
      <c r="B24" s="68"/>
      <c r="C24" s="69" t="s">
        <v>21</v>
      </c>
      <c r="D24" s="71"/>
      <c r="E24" s="71"/>
      <c r="F24" s="71" t="s">
        <v>22</v>
      </c>
      <c r="G24" s="71"/>
      <c r="H24" s="68"/>
      <c r="I24" s="69" t="s">
        <v>23</v>
      </c>
      <c r="J24" s="70"/>
    </row>
    <row r="25" spans="1:11" x14ac:dyDescent="0.3">
      <c r="A25" s="89">
        <v>100000000</v>
      </c>
      <c r="B25" s="90"/>
      <c r="C25" s="75">
        <v>100000000</v>
      </c>
      <c r="D25" s="76"/>
      <c r="E25" s="77"/>
      <c r="F25" s="75">
        <v>21390729.25</v>
      </c>
      <c r="G25" s="76"/>
      <c r="H25" s="77"/>
      <c r="I25" s="91">
        <f>+F25/C25</f>
        <v>0.21390729250000001</v>
      </c>
      <c r="J25" s="92"/>
    </row>
    <row r="26" spans="1:11" ht="15.6" x14ac:dyDescent="0.3">
      <c r="A26" s="43" t="s">
        <v>24</v>
      </c>
      <c r="B26" s="44"/>
      <c r="C26" s="44"/>
      <c r="D26" s="44"/>
      <c r="E26" s="44"/>
      <c r="F26" s="44"/>
      <c r="G26" s="44"/>
      <c r="H26" s="44"/>
      <c r="I26" s="44"/>
      <c r="J26" s="45"/>
      <c r="K26" s="1"/>
    </row>
    <row r="27" spans="1:11" x14ac:dyDescent="0.3">
      <c r="A27" s="7"/>
      <c r="B27"/>
      <c r="C27" s="72" t="s">
        <v>25</v>
      </c>
      <c r="D27" s="73"/>
      <c r="E27" s="72" t="s">
        <v>51</v>
      </c>
      <c r="F27" s="73"/>
      <c r="G27" s="72" t="s">
        <v>52</v>
      </c>
      <c r="H27" s="72"/>
      <c r="I27" s="72" t="s">
        <v>26</v>
      </c>
      <c r="J27" s="74"/>
    </row>
    <row r="28" spans="1:11" ht="41.4" x14ac:dyDescent="0.3">
      <c r="A28" s="12" t="s">
        <v>27</v>
      </c>
      <c r="B28" s="13" t="s">
        <v>28</v>
      </c>
      <c r="C28" s="13" t="s">
        <v>41</v>
      </c>
      <c r="D28" s="13" t="s">
        <v>42</v>
      </c>
      <c r="E28" s="13" t="s">
        <v>44</v>
      </c>
      <c r="F28" s="13" t="s">
        <v>45</v>
      </c>
      <c r="G28" s="13" t="s">
        <v>46</v>
      </c>
      <c r="H28" s="13" t="s">
        <v>47</v>
      </c>
      <c r="I28" s="13" t="s">
        <v>48</v>
      </c>
      <c r="J28" s="14" t="s">
        <v>49</v>
      </c>
    </row>
    <row r="29" spans="1:11" ht="60" x14ac:dyDescent="0.3">
      <c r="A29" s="15" t="s">
        <v>62</v>
      </c>
      <c r="B29" s="16" t="s">
        <v>63</v>
      </c>
      <c r="C29" s="17">
        <v>10</v>
      </c>
      <c r="D29" s="18">
        <v>100000000</v>
      </c>
      <c r="E29" s="18">
        <v>1</v>
      </c>
      <c r="F29" s="18">
        <v>21390729.25</v>
      </c>
      <c r="G29" s="19">
        <v>0</v>
      </c>
      <c r="H29" s="18">
        <v>21698733.039999999</v>
      </c>
      <c r="I29" s="20">
        <f t="shared" ref="I29:I30" si="0">IF(G29&gt;0,G29/E29,0)</f>
        <v>0</v>
      </c>
      <c r="J29" s="21">
        <f t="shared" ref="J29:J30" si="1">IF(H29&gt;0,H29/F29,0)</f>
        <v>1.0143989382690166</v>
      </c>
    </row>
    <row r="30" spans="1:11" hidden="1" x14ac:dyDescent="0.3">
      <c r="A30" s="22"/>
      <c r="B30" s="23"/>
      <c r="C30" s="24"/>
      <c r="D30" s="25"/>
      <c r="E30" s="25"/>
      <c r="F30" s="25"/>
      <c r="G30" s="26"/>
      <c r="H30" s="25"/>
      <c r="I30" s="20">
        <f t="shared" si="0"/>
        <v>0</v>
      </c>
      <c r="J30" s="21">
        <f t="shared" si="1"/>
        <v>0</v>
      </c>
    </row>
    <row r="31" spans="1:11" ht="15.6" x14ac:dyDescent="0.3">
      <c r="A31" s="40" t="s">
        <v>29</v>
      </c>
      <c r="B31" s="41"/>
      <c r="C31" s="41"/>
      <c r="D31" s="41"/>
      <c r="E31" s="41"/>
      <c r="F31" s="41"/>
      <c r="G31" s="41"/>
      <c r="H31" s="41"/>
      <c r="I31" s="41"/>
      <c r="J31" s="42"/>
    </row>
    <row r="32" spans="1:11" ht="15.6" x14ac:dyDescent="0.3">
      <c r="A32" s="43" t="s">
        <v>30</v>
      </c>
      <c r="B32" s="44"/>
      <c r="C32" s="44"/>
      <c r="D32" s="44"/>
      <c r="E32" s="44"/>
      <c r="F32" s="44"/>
      <c r="G32" s="44"/>
      <c r="H32" s="44"/>
      <c r="I32" s="44"/>
      <c r="J32" s="45"/>
      <c r="K32" s="1"/>
    </row>
    <row r="33" spans="1:15" ht="27" customHeight="1" x14ac:dyDescent="0.3">
      <c r="A33" s="27" t="s">
        <v>31</v>
      </c>
      <c r="B33" s="62" t="s">
        <v>58</v>
      </c>
      <c r="C33" s="62"/>
      <c r="D33" s="62"/>
      <c r="E33" s="62"/>
      <c r="F33" s="62"/>
      <c r="G33" s="62"/>
      <c r="H33" s="62"/>
      <c r="I33" s="62"/>
      <c r="J33" s="63"/>
    </row>
    <row r="34" spans="1:15" ht="57.75" customHeight="1" x14ac:dyDescent="0.3">
      <c r="A34" s="27" t="s">
        <v>32</v>
      </c>
      <c r="B34" s="62" t="s">
        <v>70</v>
      </c>
      <c r="C34" s="62"/>
      <c r="D34" s="62"/>
      <c r="E34" s="62"/>
      <c r="F34" s="62"/>
      <c r="G34" s="62"/>
      <c r="H34" s="62"/>
      <c r="I34" s="62"/>
      <c r="J34" s="63"/>
    </row>
    <row r="35" spans="1:15" ht="205.5" customHeight="1" x14ac:dyDescent="0.3">
      <c r="A35" s="27" t="s">
        <v>33</v>
      </c>
      <c r="B35" s="85" t="s">
        <v>72</v>
      </c>
      <c r="C35" s="85"/>
      <c r="D35" s="85"/>
      <c r="E35" s="85"/>
      <c r="F35" s="85"/>
      <c r="G35" s="85"/>
      <c r="H35" s="85"/>
      <c r="I35" s="85"/>
      <c r="J35" s="86"/>
      <c r="O35" t="s">
        <v>65</v>
      </c>
    </row>
    <row r="36" spans="1:15" ht="105" customHeight="1" x14ac:dyDescent="0.3">
      <c r="A36" s="27" t="s">
        <v>34</v>
      </c>
      <c r="B36" s="87" t="s">
        <v>68</v>
      </c>
      <c r="C36" s="87"/>
      <c r="D36" s="87"/>
      <c r="E36" s="87"/>
      <c r="F36" s="87"/>
      <c r="G36" s="87"/>
      <c r="H36" s="87"/>
      <c r="I36" s="87"/>
      <c r="J36" s="88"/>
    </row>
    <row r="37" spans="1:15" ht="15.6" x14ac:dyDescent="0.3">
      <c r="A37" s="40" t="s">
        <v>35</v>
      </c>
      <c r="B37" s="41"/>
      <c r="C37" s="41"/>
      <c r="D37" s="41"/>
      <c r="E37" s="41"/>
      <c r="F37" s="41"/>
      <c r="G37" s="41"/>
      <c r="H37" s="41"/>
      <c r="I37" s="41"/>
      <c r="J37" s="42"/>
    </row>
    <row r="38" spans="1:15" ht="15.6" x14ac:dyDescent="0.3">
      <c r="A38" s="78" t="s">
        <v>36</v>
      </c>
      <c r="B38" s="79"/>
      <c r="C38" s="79"/>
      <c r="D38" s="79"/>
      <c r="E38" s="79"/>
      <c r="F38" s="79"/>
      <c r="G38" s="79"/>
      <c r="H38" s="79"/>
      <c r="I38" s="79"/>
      <c r="J38" s="80"/>
      <c r="K38" s="1"/>
    </row>
    <row r="39" spans="1:15" x14ac:dyDescent="0.3">
      <c r="A39" s="81" t="s">
        <v>71</v>
      </c>
      <c r="B39" s="82"/>
      <c r="C39" s="82"/>
      <c r="D39" s="82"/>
      <c r="E39" s="82"/>
      <c r="F39" s="82"/>
      <c r="G39" s="82"/>
      <c r="H39" s="82"/>
      <c r="I39" s="82"/>
      <c r="J39" s="83"/>
    </row>
    <row r="40" spans="1:15" ht="18.75" customHeight="1" x14ac:dyDescent="0.3">
      <c r="A40" s="33"/>
      <c r="B40" s="33"/>
      <c r="C40" s="33"/>
      <c r="D40" s="33"/>
      <c r="E40" s="33"/>
      <c r="F40" s="33"/>
      <c r="G40" s="33"/>
      <c r="H40" s="33"/>
      <c r="I40" s="33"/>
      <c r="J40" s="33"/>
    </row>
    <row r="41" spans="1:15" ht="30.75" customHeight="1" x14ac:dyDescent="0.3">
      <c r="A41" s="84" t="s">
        <v>43</v>
      </c>
      <c r="B41" s="84"/>
      <c r="C41" s="84"/>
      <c r="D41" s="84"/>
      <c r="E41" s="84"/>
      <c r="F41" s="84"/>
      <c r="G41" s="84"/>
      <c r="H41" s="84"/>
      <c r="I41" s="84"/>
      <c r="J41" s="84"/>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pageMargins left="0.31496062992125984" right="0.31496062992125984" top="0.6" bottom="0.48" header="0.31496062992125984" footer="0.31496062992125984"/>
  <pageSetup scale="56"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F919-7537-482B-9D40-C2B7F62585FA}">
  <dimension ref="D3:G11"/>
  <sheetViews>
    <sheetView workbookViewId="0">
      <selection activeCell="F9" sqref="F9"/>
    </sheetView>
  </sheetViews>
  <sheetFormatPr baseColWidth="10" defaultRowHeight="14.4" x14ac:dyDescent="0.3"/>
  <cols>
    <col min="4" max="4" width="21.109375" customWidth="1"/>
    <col min="5" max="6" width="14.109375" bestFit="1" customWidth="1"/>
    <col min="7" max="7" width="24.44140625" customWidth="1"/>
  </cols>
  <sheetData>
    <row r="3" spans="4:7" x14ac:dyDescent="0.3">
      <c r="D3" s="34"/>
    </row>
    <row r="4" spans="4:7" x14ac:dyDescent="0.3">
      <c r="D4" s="34">
        <v>76808531.560000002</v>
      </c>
    </row>
    <row r="5" spans="4:7" x14ac:dyDescent="0.3">
      <c r="D5" s="34">
        <v>5347423.62</v>
      </c>
    </row>
    <row r="6" spans="4:7" x14ac:dyDescent="0.3">
      <c r="D6" s="34">
        <f>+D4-D5</f>
        <v>71461107.939999998</v>
      </c>
    </row>
    <row r="8" spans="4:7" x14ac:dyDescent="0.3">
      <c r="D8" s="35"/>
    </row>
    <row r="9" spans="4:7" x14ac:dyDescent="0.3">
      <c r="F9" s="34">
        <v>21698733.039999999</v>
      </c>
    </row>
    <row r="10" spans="4:7" x14ac:dyDescent="0.3">
      <c r="E10" s="34"/>
    </row>
    <row r="11" spans="4:7" x14ac:dyDescent="0.3">
      <c r="E11" s="35"/>
      <c r="F11" s="35"/>
      <c r="G11">
        <v>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Joselyn Mañan Baez</cp:lastModifiedBy>
  <cp:lastPrinted>2025-04-16T14:25:31Z</cp:lastPrinted>
  <dcterms:created xsi:type="dcterms:W3CDTF">2021-03-22T15:50:10Z</dcterms:created>
  <dcterms:modified xsi:type="dcterms:W3CDTF">2025-04-16T15:42:55Z</dcterms:modified>
</cp:coreProperties>
</file>