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Diciembre 2024/Informes Físicos Financieros/Informe Evaluación Anual Fisica Financiera/"/>
    </mc:Choice>
  </mc:AlternateContent>
  <xr:revisionPtr revIDLastSave="0" documentId="8_{8D66EFC0-7208-4507-8F29-0C3F48CDD3B5}" xr6:coauthVersionLast="47" xr6:coauthVersionMax="47" xr10:uidLastSave="{00000000-0000-0000-0000-000000000000}"/>
  <bookViews>
    <workbookView xWindow="-24120" yWindow="0" windowWidth="24240" windowHeight="13140" xr2:uid="{4338FEAE-DB8E-4C02-BE6D-DDC1311F061E}"/>
  </bookViews>
  <sheets>
    <sheet name="Semestre 2 - 2024" sheetId="1" r:id="rId1"/>
    <sheet name="Hoja2" sheetId="2" r:id="rId2"/>
  </sheets>
  <externalReferences>
    <externalReference r:id="rId3"/>
  </externalReferences>
  <definedNames>
    <definedName name="_xlnm.Print_Area" localSheetId="0">'Semestre 2 - 2024'!$A$1:$J$40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C18" i="2"/>
  <c r="H9" i="2"/>
  <c r="E9" i="2"/>
  <c r="I25" i="1" l="1"/>
  <c r="C14" i="1" l="1"/>
  <c r="C15" i="1"/>
</calcChain>
</file>

<file path=xl/sharedStrings.xml><?xml version="1.0" encoding="utf-8"?>
<sst xmlns="http://schemas.openxmlformats.org/spreadsheetml/2006/main" count="80" uniqueCount="77">
  <si>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</si>
  <si>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</si>
  <si>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</si>
  <si>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</si>
  <si>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</si>
  <si>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</si>
  <si>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</si>
  <si>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</si>
  <si>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</si>
  <si>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</si>
  <si>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</si>
  <si>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</si>
  <si>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</si>
  <si>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</si>
  <si>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</si>
  <si>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</si>
  <si>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</si>
  <si>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</si>
  <si>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</si>
  <si>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</si>
  <si>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</si>
  <si>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</si>
  <si>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</si>
  <si>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</si>
  <si>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</si>
  <si>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</si>
  <si>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</si>
  <si>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</si>
  <si>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</si>
  <si>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</si>
  <si>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</si>
  <si>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</si>
  <si>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</si>
  <si>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</si>
  <si>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</si>
  <si>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</si>
  <si>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</si>
  <si>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</si>
  <si>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</si>
  <si>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</si>
  <si>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</si>
  <si>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</si>
  <si>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</si>
  <si>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</si>
  <si>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</si>
  <si>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</si>
  <si>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</si>
  <si>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</si>
  <si>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</si>
  <si>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</si>
  <si>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</si>
  <si>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</si>
  <si>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6259-Servicios de acreditacion, a los organismos evaluadores de la conformidad de bienes, productos y servicios del sector productivo</t>
  </si>
  <si>
    <t>5172 - Organismo Dominicano de Acreditación</t>
  </si>
  <si>
    <t>01 - Organismo Dominicano de Acreditación</t>
  </si>
  <si>
    <t>0001 - Organismo Dominicano de Acreditación</t>
  </si>
  <si>
    <t>3.5.2</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</si>
  <si>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</si>
  <si>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</si>
  <si>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</si>
  <si>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</si>
  <si>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</si>
  <si>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</si>
  <si>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</si>
  <si>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3er</t>
  </si>
  <si>
    <t>4to.</t>
  </si>
  <si>
    <t>Programación 2do. Semestre 2023</t>
  </si>
  <si>
    <t>Ejecución 2do. Semestre 2023</t>
  </si>
  <si>
    <t>Total</t>
  </si>
  <si>
    <t>Cantidad de acreditaciones otorgadas</t>
  </si>
  <si>
    <t>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ellos.</t>
  </si>
  <si>
    <t xml:space="preserve">Realizar una mejor programación en lo que respecta a la compensacion extraordinaria anual del personal de la institución y el pago de los parqueos. </t>
  </si>
  <si>
    <t>Informe de Evaluación Anual de las Metas Físicas-Financieras</t>
  </si>
  <si>
    <t xml:space="preserve"> Programación Anual</t>
  </si>
  <si>
    <t>Ejecución Anual</t>
  </si>
  <si>
    <t>La institución entregó siete (7) nuevos certificados de acreditación, a los Organismos de Evaluación de Conformidad, Laboratorio de Servicios Analítico, Instituto de Innovación en Biotecnología e Industria, Laboratorio Nacional de Referencia Calidad de Agua Ing. Marco Rodríguez Instituto Nacional de Aguas Potables y Alcantarillado (INAPA), Laboratorio de Balística Instituto Nacional de Ciencias Forenses (INACIF), Yeal Laboratorio de Calibración y Laboratorio de Ensayos Atlantic Caribbean Packaging, Laboratorio de Calibracion de TDP Dominicana S.R.L. y a la División de Verificación de Volumen en el Departamento de Metrología Legal, del Instituto Dominicano para la Calidad (INDOCAL).
Se logró el ascenso de dos nuevos evaluadores líderes nacionales en el esquema de acreditación de laboratorios de ensayos y calibración, bajo la NORDOM ISO/IEC 17025:2017.
Un gran logro para la organización fue el lanzamiento de la primera versión de la Carta Compromiso al Ciudadano del Organismo Dominicano de Acreditación, actividad que contó con la presencia de la viceministra de servicios públicos del Ministerio de Administración Pública (MAP), Sheyla Castillo y el director del Organismo Dominicano de Acreditación (ODAC), Ángel David Taveras Difo.
El Organismo Dominicano de Acreditación participo en la Asamblea General de la Cooperación Internacional de Acreditación de Laboratorios (ILAC, por sus siglas en inglés), la cual se lleva a cabo en Berlín, Alemania. 
En esta actividad toman de decisiones técnicas en materia de acreditación que impactan de forma directa el mantenimiento de nuestro país como signatario del Acuerdo de Reconocimiento Mutuo (MRA, por sus siglas en inglés).
Durante el tercer trimestre se realizaron reuniones estratégicas con la Dirección de Combustibles del Viceministerio de Comercio Interno del MICM, con el objetivo de establecer a través de resolución, la acreditación de los talleres que desarrollen las actividades de evaluación de la conformidad y que deben asegurar el cumplimiento de los requisitos de seguridad establecidos en las normativas aplicables a las actividades de transporte, almacenamiento y/o expendio de Gas Licuado de Petróleo (GLP), de Gas Natural (GN) y/o de combustibles líquidos, respectivamente. 
Para el cuarto trimestre, se otorgo el certificado de acreditación al Laboratorio de Calibracion de TDP Dominicana conforme a la norma NORDOM IDO/IEC 17025:2017, para la actividad de calibracion de acuerdo con el Alcance Tecnico de Acreditacion No. 017/LC-004.
Actualmente la institucion esta en proceso de preparacion para la evaluación por pares (PAR), que sera realizada en el año 2025.</t>
  </si>
  <si>
    <t>Desvío financiero :
El desvio financiera supero en 14.99% a la programado debido a la cancelación de los pagos pendientes de alquileres de las oficinas del ODAC, pago de compensación extraordinaria anual del personal de la institución, más el pago de alquiler de parqueos.
Desvío Físico:
El ODAC habia programado en principio el otorgamiento de 6, pero durante el proceso de proceso de reprogramacion hubieron acreditaciones que no se pudieron lograr en los tiempos establecidos, quedando registrado en las reprogramaciones un total de 9 acreditaciones de las cuales fueron otorgadas 7 para un avance del 77.78 de esta cantidad, pero reflejando que en base a la programacion anual inicial se logro superar la meta en un 16.67%.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</si>
</sst>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0" fontId="9" fillId="0" borderId="22" xfId="0" applyFont="1" applyBorder="1" applyAlignment="1" applyProtection="1">
      <alignment vertical="center" wrapText="1"/>
      <protection locked="0"/>
    </xf>
    <xf numFmtId="0" fontId="0" fillId="0" borderId="22" xfId="0" applyBorder="1"/>
    <xf numFmtId="4" fontId="0" fillId="0" borderId="22" xfId="0" applyNumberFormat="1" applyBorder="1"/>
    <xf numFmtId="0" fontId="2" fillId="0" borderId="22" xfId="0" applyFont="1" applyBorder="1"/>
    <xf numFmtId="4" fontId="2" fillId="0" borderId="22" xfId="0" applyNumberFormat="1" applyFont="1" applyBorder="1"/>
    <xf numFmtId="0" fontId="21" fillId="0" borderId="22" xfId="0" applyFont="1" applyBorder="1" applyAlignment="1" applyProtection="1">
      <alignment horizontal="left" vertical="top" wrapText="1"/>
      <protection locked="0"/>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22" xfId="0" applyFont="1" applyBorder="1" applyAlignment="1" applyProtection="1">
      <alignment horizontal="left" vertical="center" wrapText="1"/>
      <protection locked="0"/>
    </xf>
    <xf numFmtId="0" fontId="21" fillId="9" borderId="22"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0" fillId="0" borderId="22" xfId="0" applyBorder="1" applyAlignment="1">
      <alignment horizont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tabColor rgb="FFFFFF00"/>
    <pageSetUpPr fitToPage="1"/>
  </sheetPr>
  <dimension ref="A1:J40"/>
  <sheetViews>
    <sheetView tabSelected="1" view="pageBreakPreview" topLeftCell="A20" zoomScale="85" zoomScaleNormal="85" zoomScaleSheetLayoutView="85" workbookViewId="0">
      <selection activeCell="L29" sqref="L29"/>
    </sheetView>
  </sheetViews>
  <sheetFormatPr baseColWidth="10" defaultRowHeight="14.4" x14ac:dyDescent="0.3"/>
  <cols>
    <col min="1" max="1" width="23" style="7" customWidth="1"/>
    <col min="2" max="3" width="12.6640625" style="7" customWidth="1"/>
    <col min="4" max="4" width="14.5546875" style="7" bestFit="1" customWidth="1"/>
    <col min="5" max="5" width="12.6640625" style="7" customWidth="1"/>
    <col min="6" max="6" width="14.5546875" style="7" bestFit="1" customWidth="1"/>
    <col min="7" max="10" width="12.6640625" style="7" customWidth="1"/>
  </cols>
  <sheetData>
    <row r="1" spans="1:10" ht="21.6" thickBot="1" x14ac:dyDescent="0.35">
      <c r="A1" s="21"/>
      <c r="B1" s="51" t="s">
        <v>72</v>
      </c>
      <c r="C1" s="52"/>
      <c r="D1" s="52"/>
      <c r="E1" s="52"/>
      <c r="F1" s="52"/>
      <c r="G1" s="52"/>
      <c r="H1" s="52"/>
      <c r="I1" s="52"/>
      <c r="J1" s="53"/>
    </row>
    <row r="2" spans="1:10" ht="21.6" thickBot="1" x14ac:dyDescent="0.35">
      <c r="A2" s="22"/>
      <c r="B2" s="54" t="s">
        <v>0</v>
      </c>
      <c r="C2" s="55"/>
      <c r="D2" s="54" t="s">
        <v>1</v>
      </c>
      <c r="E2" s="55"/>
      <c r="F2" s="55"/>
      <c r="G2" s="55"/>
      <c r="H2" s="56"/>
      <c r="I2" s="1" t="s">
        <v>2</v>
      </c>
      <c r="J2" s="2" t="s">
        <v>3</v>
      </c>
    </row>
    <row r="3" spans="1:10" ht="21.6" thickBot="1" x14ac:dyDescent="0.35">
      <c r="A3" s="23"/>
      <c r="B3" s="57" t="s">
        <v>4</v>
      </c>
      <c r="C3" s="58"/>
      <c r="D3" s="57" t="s">
        <v>41</v>
      </c>
      <c r="E3" s="58"/>
      <c r="F3" s="58"/>
      <c r="G3" s="58"/>
      <c r="H3" s="59"/>
      <c r="I3" s="3" t="s">
        <v>5</v>
      </c>
      <c r="J3" s="4">
        <v>0</v>
      </c>
    </row>
    <row r="4" spans="1:10" x14ac:dyDescent="0.3">
      <c r="A4" s="60"/>
      <c r="B4" s="61"/>
      <c r="C4" s="61"/>
      <c r="D4" s="62"/>
      <c r="E4" s="62"/>
      <c r="F4" s="62"/>
      <c r="G4" s="62"/>
      <c r="H4" s="62"/>
      <c r="I4" s="61"/>
      <c r="J4" s="63"/>
    </row>
    <row r="5" spans="1:10" ht="3" customHeight="1" x14ac:dyDescent="0.3">
      <c r="A5" s="35"/>
      <c r="B5" s="36"/>
      <c r="C5" s="36"/>
      <c r="D5" s="36"/>
      <c r="E5" s="36"/>
      <c r="F5" s="36"/>
      <c r="G5" s="36"/>
      <c r="H5" s="36"/>
      <c r="I5" s="36"/>
      <c r="J5" s="37"/>
    </row>
    <row r="6" spans="1:10" ht="15.6" x14ac:dyDescent="0.3">
      <c r="A6" s="38" t="s">
        <v>6</v>
      </c>
      <c r="B6" s="39"/>
      <c r="C6" s="39"/>
      <c r="D6" s="39"/>
      <c r="E6" s="39"/>
      <c r="F6" s="39"/>
      <c r="G6" s="39"/>
      <c r="H6" s="39"/>
      <c r="I6" s="39"/>
      <c r="J6" s="40"/>
    </row>
    <row r="7" spans="1:10" ht="15.6" x14ac:dyDescent="0.3">
      <c r="A7" s="41" t="s">
        <v>7</v>
      </c>
      <c r="B7" s="42"/>
      <c r="C7" s="42"/>
      <c r="D7" s="42"/>
      <c r="E7" s="42"/>
      <c r="F7" s="42"/>
      <c r="G7" s="42"/>
      <c r="H7" s="42"/>
      <c r="I7" s="42"/>
      <c r="J7" s="43"/>
    </row>
    <row r="8" spans="1:10" x14ac:dyDescent="0.3">
      <c r="A8" s="5" t="s">
        <v>8</v>
      </c>
      <c r="B8" s="64" t="s">
        <v>53</v>
      </c>
      <c r="C8" s="65"/>
      <c r="D8" s="65"/>
      <c r="E8" s="65"/>
      <c r="F8" s="65"/>
      <c r="G8" s="65"/>
      <c r="H8" s="65"/>
      <c r="I8" s="65"/>
      <c r="J8" s="66"/>
    </row>
    <row r="9" spans="1:10" ht="15" customHeight="1" x14ac:dyDescent="0.3">
      <c r="A9" s="24" t="s">
        <v>38</v>
      </c>
      <c r="B9" s="64" t="s">
        <v>54</v>
      </c>
      <c r="C9" s="65"/>
      <c r="D9" s="65"/>
      <c r="E9" s="65"/>
      <c r="F9" s="65"/>
      <c r="G9" s="65"/>
      <c r="H9" s="65"/>
      <c r="I9" s="65"/>
      <c r="J9" s="66"/>
    </row>
    <row r="10" spans="1:10" x14ac:dyDescent="0.3">
      <c r="A10" s="24" t="s">
        <v>39</v>
      </c>
      <c r="B10" s="64" t="s">
        <v>55</v>
      </c>
      <c r="C10" s="65"/>
      <c r="D10" s="65"/>
      <c r="E10" s="65"/>
      <c r="F10" s="65"/>
      <c r="G10" s="65"/>
      <c r="H10" s="65"/>
      <c r="I10" s="65"/>
      <c r="J10" s="66"/>
    </row>
    <row r="11" spans="1:10" ht="55.5" customHeight="1" x14ac:dyDescent="0.3">
      <c r="A11" s="5" t="s">
        <v>9</v>
      </c>
      <c r="B11" s="45" t="s">
        <v>70</v>
      </c>
      <c r="C11" s="45"/>
      <c r="D11" s="45"/>
      <c r="E11" s="45"/>
      <c r="F11" s="45"/>
      <c r="G11" s="45"/>
      <c r="H11" s="45"/>
      <c r="I11" s="45"/>
      <c r="J11" s="46"/>
    </row>
    <row r="12" spans="1:10" x14ac:dyDescent="0.3">
      <c r="A12" s="5" t="s">
        <v>10</v>
      </c>
      <c r="B12" s="67" t="s">
        <v>51</v>
      </c>
      <c r="C12" s="67"/>
      <c r="D12" s="67"/>
      <c r="E12" s="67"/>
      <c r="F12" s="67"/>
      <c r="G12" s="67"/>
      <c r="H12" s="67"/>
      <c r="I12" s="67"/>
      <c r="J12" s="68"/>
    </row>
    <row r="13" spans="1:10" ht="15.6" x14ac:dyDescent="0.3">
      <c r="A13" s="38" t="s">
        <v>11</v>
      </c>
      <c r="B13" s="39"/>
      <c r="C13" s="39"/>
      <c r="D13" s="39"/>
      <c r="E13" s="39"/>
      <c r="F13" s="39"/>
      <c r="G13" s="39"/>
      <c r="H13" s="39"/>
      <c r="I13" s="39"/>
      <c r="J13" s="40"/>
    </row>
    <row r="14" spans="1:10" ht="27.75" customHeight="1" x14ac:dyDescent="0.3">
      <c r="A14" s="5" t="s">
        <v>12</v>
      </c>
      <c r="B14" s="25">
        <v>3</v>
      </c>
      <c r="C14" s="44" t="str">
        <f>IFERROR(VLOOKUP(B14,'[1]Validacion datos'!A2:B5,2,FALSE),"")</f>
        <v>DESARROLLO PRODUCTIVO</v>
      </c>
      <c r="D14" s="44"/>
      <c r="E14" s="44"/>
      <c r="F14" s="44"/>
      <c r="G14" s="44"/>
      <c r="H14" s="44"/>
      <c r="I14" s="44"/>
      <c r="J14" s="44"/>
    </row>
    <row r="15" spans="1:10" ht="26.25" customHeight="1" x14ac:dyDescent="0.3">
      <c r="A15" s="5" t="s">
        <v>13</v>
      </c>
      <c r="B15" s="8">
        <v>3.5</v>
      </c>
      <c r="C15" s="34" t="str">
        <f>IFERROR(VLOOKUP(B15,'[1]Validacion datos'!A8:B26,2,FALSE),"")</f>
        <v>Estructura productiva sectorial y territorialmente adecuada, integrada competitivamente a la economía global y que aprovecha las oportunidades del mercado local.</v>
      </c>
      <c r="D15" s="34"/>
      <c r="E15" s="34"/>
      <c r="F15" s="34"/>
      <c r="G15" s="34"/>
      <c r="H15" s="34"/>
      <c r="I15" s="34"/>
      <c r="J15" s="34"/>
    </row>
    <row r="16" spans="1:10" ht="34.200000000000003" customHeight="1" x14ac:dyDescent="0.3">
      <c r="A16" s="5" t="s">
        <v>14</v>
      </c>
      <c r="B16" s="9" t="s">
        <v>56</v>
      </c>
      <c r="C16" s="34" t="s">
        <v>61</v>
      </c>
      <c r="D16" s="34"/>
      <c r="E16" s="34"/>
      <c r="F16" s="34"/>
      <c r="G16" s="34"/>
      <c r="H16" s="34"/>
      <c r="I16" s="34"/>
      <c r="J16" s="34"/>
    </row>
    <row r="17" spans="1:10" ht="15.6" x14ac:dyDescent="0.3">
      <c r="A17" s="38" t="s">
        <v>15</v>
      </c>
      <c r="B17" s="39"/>
      <c r="C17" s="39"/>
      <c r="D17" s="39"/>
      <c r="E17" s="39"/>
      <c r="F17" s="39"/>
      <c r="G17" s="39"/>
      <c r="H17" s="39"/>
      <c r="I17" s="39"/>
      <c r="J17" s="40"/>
    </row>
    <row r="18" spans="1:10" ht="29.25" customHeight="1" x14ac:dyDescent="0.3">
      <c r="A18" s="5" t="s">
        <v>16</v>
      </c>
      <c r="B18" s="45" t="s">
        <v>62</v>
      </c>
      <c r="C18" s="45"/>
      <c r="D18" s="45"/>
      <c r="E18" s="45"/>
      <c r="F18" s="45"/>
      <c r="G18" s="45"/>
      <c r="H18" s="45"/>
      <c r="I18" s="45"/>
      <c r="J18" s="46"/>
    </row>
    <row r="19" spans="1:10" ht="33" customHeight="1" x14ac:dyDescent="0.3">
      <c r="A19" s="10" t="s">
        <v>17</v>
      </c>
      <c r="B19" s="45" t="s">
        <v>63</v>
      </c>
      <c r="C19" s="45"/>
      <c r="D19" s="45"/>
      <c r="E19" s="45"/>
      <c r="F19" s="45"/>
      <c r="G19" s="45"/>
      <c r="H19" s="45"/>
      <c r="I19" s="45"/>
      <c r="J19" s="46"/>
    </row>
    <row r="20" spans="1:10" ht="34.5" customHeight="1" x14ac:dyDescent="0.3">
      <c r="A20" s="10" t="s">
        <v>18</v>
      </c>
      <c r="B20" s="45" t="s">
        <v>57</v>
      </c>
      <c r="C20" s="45"/>
      <c r="D20" s="45"/>
      <c r="E20" s="45"/>
      <c r="F20" s="45"/>
      <c r="G20" s="45"/>
      <c r="H20" s="45"/>
      <c r="I20" s="45"/>
      <c r="J20" s="46"/>
    </row>
    <row r="21" spans="1:10" ht="63" customHeight="1" x14ac:dyDescent="0.3">
      <c r="A21" s="10" t="s">
        <v>40</v>
      </c>
      <c r="B21" s="45" t="s">
        <v>58</v>
      </c>
      <c r="C21" s="45"/>
      <c r="D21" s="45"/>
      <c r="E21" s="45"/>
      <c r="F21" s="45"/>
      <c r="G21" s="45"/>
      <c r="H21" s="45"/>
      <c r="I21" s="45"/>
      <c r="J21" s="46"/>
    </row>
    <row r="22" spans="1:10" ht="15.6" x14ac:dyDescent="0.3">
      <c r="A22" s="38" t="s">
        <v>19</v>
      </c>
      <c r="B22" s="39"/>
      <c r="C22" s="39"/>
      <c r="D22" s="39"/>
      <c r="E22" s="39"/>
      <c r="F22" s="39"/>
      <c r="G22" s="39"/>
      <c r="H22" s="39"/>
      <c r="I22" s="39"/>
      <c r="J22" s="40"/>
    </row>
    <row r="23" spans="1:10" ht="15.6" x14ac:dyDescent="0.3">
      <c r="A23" s="41" t="s">
        <v>20</v>
      </c>
      <c r="B23" s="42"/>
      <c r="C23" s="42"/>
      <c r="D23" s="42"/>
      <c r="E23" s="42"/>
      <c r="F23" s="42"/>
      <c r="G23" s="42"/>
      <c r="H23" s="42"/>
      <c r="I23" s="42"/>
      <c r="J23" s="43"/>
    </row>
    <row r="24" spans="1:10" ht="15" customHeight="1" x14ac:dyDescent="0.3">
      <c r="A24" s="47" t="s">
        <v>21</v>
      </c>
      <c r="B24" s="48"/>
      <c r="C24" s="49" t="s">
        <v>22</v>
      </c>
      <c r="D24" s="69"/>
      <c r="E24" s="69"/>
      <c r="F24" s="69" t="s">
        <v>23</v>
      </c>
      <c r="G24" s="69"/>
      <c r="H24" s="48"/>
      <c r="I24" s="49" t="s">
        <v>24</v>
      </c>
      <c r="J24" s="50"/>
    </row>
    <row r="25" spans="1:10" x14ac:dyDescent="0.3">
      <c r="A25" s="85">
        <v>100000000</v>
      </c>
      <c r="B25" s="86"/>
      <c r="C25" s="73">
        <v>117005419.12</v>
      </c>
      <c r="D25" s="74"/>
      <c r="E25" s="75"/>
      <c r="F25" s="73">
        <v>114992736.81999999</v>
      </c>
      <c r="G25" s="74"/>
      <c r="H25" s="75"/>
      <c r="I25" s="87">
        <f>+F25/C25</f>
        <v>0.98279838391129715</v>
      </c>
      <c r="J25" s="88"/>
    </row>
    <row r="26" spans="1:10" ht="15.6" x14ac:dyDescent="0.3">
      <c r="A26" s="41" t="s">
        <v>25</v>
      </c>
      <c r="B26" s="42"/>
      <c r="C26" s="42"/>
      <c r="D26" s="42"/>
      <c r="E26" s="42"/>
      <c r="F26" s="42"/>
      <c r="G26" s="42"/>
      <c r="H26" s="42"/>
      <c r="I26" s="42"/>
      <c r="J26" s="43"/>
    </row>
    <row r="27" spans="1:10" x14ac:dyDescent="0.3">
      <c r="A27" s="6"/>
      <c r="B27"/>
      <c r="C27" s="70" t="s">
        <v>26</v>
      </c>
      <c r="D27" s="71"/>
      <c r="E27" s="70" t="s">
        <v>73</v>
      </c>
      <c r="F27" s="71"/>
      <c r="G27" s="70" t="s">
        <v>74</v>
      </c>
      <c r="H27" s="70"/>
      <c r="I27" s="70" t="s">
        <v>27</v>
      </c>
      <c r="J27" s="72"/>
    </row>
    <row r="28" spans="1:10" ht="41.4" x14ac:dyDescent="0.3">
      <c r="A28" s="11" t="s">
        <v>28</v>
      </c>
      <c r="B28" s="12" t="s">
        <v>29</v>
      </c>
      <c r="C28" s="12" t="s">
        <v>42</v>
      </c>
      <c r="D28" s="12" t="s">
        <v>43</v>
      </c>
      <c r="E28" s="12" t="s">
        <v>45</v>
      </c>
      <c r="F28" s="12" t="s">
        <v>46</v>
      </c>
      <c r="G28" s="12" t="s">
        <v>47</v>
      </c>
      <c r="H28" s="12" t="s">
        <v>48</v>
      </c>
      <c r="I28" s="12" t="s">
        <v>49</v>
      </c>
      <c r="J28" s="13" t="s">
        <v>50</v>
      </c>
    </row>
    <row r="29" spans="1:10" ht="60" x14ac:dyDescent="0.3">
      <c r="A29" s="14" t="s">
        <v>52</v>
      </c>
      <c r="B29" s="15" t="s">
        <v>69</v>
      </c>
      <c r="C29" s="16">
        <v>6</v>
      </c>
      <c r="D29" s="17">
        <v>100000000</v>
      </c>
      <c r="E29" s="17">
        <v>9</v>
      </c>
      <c r="F29" s="17">
        <v>100000000</v>
      </c>
      <c r="G29" s="18">
        <v>7</v>
      </c>
      <c r="H29" s="17">
        <v>114992736.81999999</v>
      </c>
      <c r="I29" s="19">
        <f t="shared" ref="I29" si="0">IF(G29&gt;0,G29/E29,0)</f>
        <v>0.77777777777777779</v>
      </c>
      <c r="J29" s="20">
        <f t="shared" ref="J29" si="1">IF(H29&gt;0,H29/F29,0)</f>
        <v>1.1499273682</v>
      </c>
    </row>
    <row r="30" spans="1:10" ht="15.6" x14ac:dyDescent="0.3">
      <c r="A30" s="38" t="s">
        <v>30</v>
      </c>
      <c r="B30" s="39"/>
      <c r="C30" s="39"/>
      <c r="D30" s="39"/>
      <c r="E30" s="39"/>
      <c r="F30" s="39"/>
      <c r="G30" s="39"/>
      <c r="H30" s="39"/>
      <c r="I30" s="39"/>
      <c r="J30" s="40"/>
    </row>
    <row r="31" spans="1:10" ht="15.6" x14ac:dyDescent="0.3">
      <c r="A31" s="41" t="s">
        <v>31</v>
      </c>
      <c r="B31" s="42"/>
      <c r="C31" s="42"/>
      <c r="D31" s="42"/>
      <c r="E31" s="42"/>
      <c r="F31" s="42"/>
      <c r="G31" s="42"/>
      <c r="H31" s="42"/>
      <c r="I31" s="42"/>
      <c r="J31" s="43"/>
    </row>
    <row r="32" spans="1:10" ht="27" customHeight="1" x14ac:dyDescent="0.3">
      <c r="A32" s="28" t="s">
        <v>32</v>
      </c>
      <c r="B32" s="83" t="s">
        <v>60</v>
      </c>
      <c r="C32" s="83"/>
      <c r="D32" s="83"/>
      <c r="E32" s="83"/>
      <c r="F32" s="83"/>
      <c r="G32" s="83"/>
      <c r="H32" s="83"/>
      <c r="I32" s="83"/>
      <c r="J32" s="83"/>
    </row>
    <row r="33" spans="1:10" ht="48.6" customHeight="1" x14ac:dyDescent="0.3">
      <c r="A33" s="28" t="s">
        <v>33</v>
      </c>
      <c r="B33" s="83" t="s">
        <v>59</v>
      </c>
      <c r="C33" s="83"/>
      <c r="D33" s="83"/>
      <c r="E33" s="83"/>
      <c r="F33" s="83"/>
      <c r="G33" s="83"/>
      <c r="H33" s="83"/>
      <c r="I33" s="83"/>
      <c r="J33" s="83"/>
    </row>
    <row r="34" spans="1:10" ht="350.25" customHeight="1" x14ac:dyDescent="0.3">
      <c r="A34" s="28" t="s">
        <v>34</v>
      </c>
      <c r="B34" s="33" t="s">
        <v>75</v>
      </c>
      <c r="C34" s="33"/>
      <c r="D34" s="33"/>
      <c r="E34" s="33"/>
      <c r="F34" s="33"/>
      <c r="G34" s="33"/>
      <c r="H34" s="33"/>
      <c r="I34" s="33"/>
      <c r="J34" s="33"/>
    </row>
    <row r="35" spans="1:10" ht="144.75" customHeight="1" x14ac:dyDescent="0.3">
      <c r="A35" s="28" t="s">
        <v>35</v>
      </c>
      <c r="B35" s="84" t="s">
        <v>76</v>
      </c>
      <c r="C35" s="84"/>
      <c r="D35" s="84"/>
      <c r="E35" s="84"/>
      <c r="F35" s="84"/>
      <c r="G35" s="84"/>
      <c r="H35" s="84"/>
      <c r="I35" s="84"/>
      <c r="J35" s="84"/>
    </row>
    <row r="36" spans="1:10" ht="15.6" x14ac:dyDescent="0.3">
      <c r="A36" s="38" t="s">
        <v>36</v>
      </c>
      <c r="B36" s="39"/>
      <c r="C36" s="39"/>
      <c r="D36" s="39"/>
      <c r="E36" s="39"/>
      <c r="F36" s="39"/>
      <c r="G36" s="39"/>
      <c r="H36" s="39"/>
      <c r="I36" s="39"/>
      <c r="J36" s="40"/>
    </row>
    <row r="37" spans="1:10" ht="15.6" x14ac:dyDescent="0.3">
      <c r="A37" s="76" t="s">
        <v>37</v>
      </c>
      <c r="B37" s="77"/>
      <c r="C37" s="77"/>
      <c r="D37" s="77"/>
      <c r="E37" s="77"/>
      <c r="F37" s="77"/>
      <c r="G37" s="77"/>
      <c r="H37" s="77"/>
      <c r="I37" s="77"/>
      <c r="J37" s="78"/>
    </row>
    <row r="38" spans="1:10" x14ac:dyDescent="0.3">
      <c r="A38" s="79" t="s">
        <v>71</v>
      </c>
      <c r="B38" s="80"/>
      <c r="C38" s="80"/>
      <c r="D38" s="80"/>
      <c r="E38" s="80"/>
      <c r="F38" s="80"/>
      <c r="G38" s="80"/>
      <c r="H38" s="80"/>
      <c r="I38" s="80"/>
      <c r="J38" s="81"/>
    </row>
    <row r="39" spans="1:10" ht="18.75" customHeight="1" x14ac:dyDescent="0.3">
      <c r="A39" s="26"/>
      <c r="B39" s="26"/>
      <c r="C39" s="26"/>
      <c r="D39" s="26"/>
      <c r="E39" s="26"/>
      <c r="F39" s="26"/>
      <c r="G39" s="26"/>
      <c r="H39" s="26"/>
      <c r="I39" s="26"/>
      <c r="J39" s="26"/>
    </row>
    <row r="40" spans="1:10" x14ac:dyDescent="0.3">
      <c r="A40" s="82" t="s">
        <v>44</v>
      </c>
      <c r="B40" s="82"/>
      <c r="C40" s="82"/>
      <c r="D40" s="82"/>
      <c r="E40" s="82"/>
      <c r="F40" s="82"/>
      <c r="G40" s="82"/>
      <c r="H40" s="82"/>
      <c r="I40" s="82"/>
      <c r="J40" s="82"/>
    </row>
  </sheetData>
  <mergeCells count="48">
    <mergeCell ref="A36:J36"/>
    <mergeCell ref="A37:J37"/>
    <mergeCell ref="A38:J38"/>
    <mergeCell ref="A40:J40"/>
    <mergeCell ref="B9:J9"/>
    <mergeCell ref="B10:J10"/>
    <mergeCell ref="B21:J21"/>
    <mergeCell ref="A30:J30"/>
    <mergeCell ref="A31:J31"/>
    <mergeCell ref="B32:J32"/>
    <mergeCell ref="B33:J33"/>
    <mergeCell ref="B35:J35"/>
    <mergeCell ref="A25:B25"/>
    <mergeCell ref="I25:J25"/>
    <mergeCell ref="A26:J26"/>
    <mergeCell ref="C24:E24"/>
    <mergeCell ref="C27:D27"/>
    <mergeCell ref="G27:H27"/>
    <mergeCell ref="I27:J27"/>
    <mergeCell ref="E27:F27"/>
    <mergeCell ref="C25:E25"/>
    <mergeCell ref="F25:H25"/>
    <mergeCell ref="A4:J4"/>
    <mergeCell ref="B8:J8"/>
    <mergeCell ref="B11:J11"/>
    <mergeCell ref="B12:J12"/>
    <mergeCell ref="A13:J13"/>
    <mergeCell ref="B1:J1"/>
    <mergeCell ref="B2:C2"/>
    <mergeCell ref="D2:H2"/>
    <mergeCell ref="B3:C3"/>
    <mergeCell ref="D3:H3"/>
    <mergeCell ref="B34:J34"/>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 ref="F24:H24"/>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F187CABA-1370-4072-98AD-921AA7CF58AB}"/>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090A2705-5B2E-4855-AC1D-2C4F0C94516D}"/>
    <dataValidation allowBlank="1" showInputMessage="1" showErrorMessage="1" prompt="¿En qué consiste el producto? su objetivo" sqref="B33:J33" xr:uid="{C5CE3DEC-0EC8-49F9-8F89-90A444E4EB2F}"/>
    <dataValidation allowBlank="1" showInputMessage="1" showErrorMessage="1" prompt="Nombre del producto" sqref="B32:J32" xr:uid="{57A174E9-6613-4681-B27E-70CFF7E4AC6E}"/>
    <dataValidation allowBlank="1" showInputMessage="1" showErrorMessage="1" prompt="¿A quién va dirigido el programa?, ¿qué característica tiene esta población que requiere ser beneficiada?" sqref="B20:J20" xr:uid="{72C91D76-AF3B-4294-A08B-13F6A7D52E2C}"/>
    <dataValidation allowBlank="1" showInputMessage="1" prompt="Nombre del capítulo" sqref="B8:J10" xr:uid="{7B510400-5492-4460-9A17-6F9C9401B683}"/>
    <dataValidation allowBlank="1" sqref="A8" xr:uid="{4E4D531B-D39C-42CD-8509-9C2E6575184D}"/>
    <dataValidation allowBlank="1" showInputMessage="1" showErrorMessage="1" prompt="1. Describir lo plasmado en el presupuesto_x000a_2. Describir lo alcanzado en términos financieros y de producción " sqref="B34" xr:uid="{A72D67B3-A10B-4E8F-9A22-A756D2816C9A}"/>
  </dataValidations>
  <printOptions horizontalCentered="1"/>
  <pageMargins left="0.31496062992125984" right="0.31496062992125984" top="0.59055118110236227" bottom="0.47244094488188981" header="0.31496062992125984" footer="0.31496062992125984"/>
  <pageSetup scale="71" fitToHeight="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1BEB-BE9C-481C-B50A-7D976520C519}">
  <dimension ref="C3:H18"/>
  <sheetViews>
    <sheetView workbookViewId="0">
      <selection activeCell="E9" sqref="E9"/>
    </sheetView>
  </sheetViews>
  <sheetFormatPr baseColWidth="10" defaultRowHeight="14.4" x14ac:dyDescent="0.3"/>
  <cols>
    <col min="3" max="3" width="12.6640625" bestFit="1" customWidth="1"/>
    <col min="4" max="5" width="17.88671875" customWidth="1"/>
    <col min="6" max="6" width="12.6640625" bestFit="1" customWidth="1"/>
    <col min="7" max="7" width="16.5546875" customWidth="1"/>
    <col min="8" max="8" width="12.6640625" bestFit="1" customWidth="1"/>
  </cols>
  <sheetData>
    <row r="3" spans="3:8" x14ac:dyDescent="0.3">
      <c r="E3" s="27"/>
      <c r="F3" s="27"/>
    </row>
    <row r="4" spans="3:8" x14ac:dyDescent="0.3">
      <c r="E4" s="27"/>
      <c r="F4" s="27"/>
    </row>
    <row r="5" spans="3:8" x14ac:dyDescent="0.3">
      <c r="E5" s="27"/>
      <c r="F5" s="27"/>
    </row>
    <row r="6" spans="3:8" x14ac:dyDescent="0.3">
      <c r="D6" s="89" t="s">
        <v>66</v>
      </c>
      <c r="E6" s="89"/>
      <c r="G6" s="89" t="s">
        <v>67</v>
      </c>
      <c r="H6" s="89"/>
    </row>
    <row r="7" spans="3:8" x14ac:dyDescent="0.3">
      <c r="D7" s="29" t="s">
        <v>64</v>
      </c>
      <c r="E7" s="30">
        <v>23604366.27</v>
      </c>
      <c r="G7" s="29" t="s">
        <v>64</v>
      </c>
      <c r="H7" s="30">
        <v>20760278.09</v>
      </c>
    </row>
    <row r="8" spans="3:8" x14ac:dyDescent="0.3">
      <c r="D8" s="29" t="s">
        <v>65</v>
      </c>
      <c r="E8" s="30">
        <v>28538892.059999999</v>
      </c>
      <c r="G8" s="29" t="s">
        <v>65</v>
      </c>
      <c r="H8" s="30">
        <v>51823650.950000003</v>
      </c>
    </row>
    <row r="9" spans="3:8" x14ac:dyDescent="0.3">
      <c r="D9" s="31" t="s">
        <v>68</v>
      </c>
      <c r="E9" s="32">
        <f>SUM(E7:E8)</f>
        <v>52143258.329999998</v>
      </c>
      <c r="G9" s="31" t="s">
        <v>68</v>
      </c>
      <c r="H9" s="32">
        <f>SUM(H7:H8)</f>
        <v>72583929.040000007</v>
      </c>
    </row>
    <row r="16" spans="3:8" x14ac:dyDescent="0.3">
      <c r="C16" s="27">
        <v>20760278.09</v>
      </c>
    </row>
    <row r="17" spans="3:3" x14ac:dyDescent="0.3">
      <c r="C17" s="27">
        <v>51823650.950000003</v>
      </c>
    </row>
    <row r="18" spans="3:3" x14ac:dyDescent="0.3">
      <c r="C18" s="27">
        <f>SUM(C16:C17)</f>
        <v>72583929.040000007</v>
      </c>
    </row>
  </sheetData>
  <mergeCells count="2">
    <mergeCell ref="D6:E6"/>
    <mergeCell ref="G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Semestre 2 - 2024</vt:lpstr>
      <vt:lpstr>Hoja2</vt:lpstr>
      <vt:lpstr>'Semestre 2 - 2024'!Área_de_impresión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2025-01-16T19:00:48Z</cp:lastPrinted>
  <dcterms:created xsi:type="dcterms:W3CDTF">2021-03-22T15:50:10Z</dcterms:created>
  <dcterms:modified xsi:type="dcterms:W3CDTF">2025-01-16T19:53:00Z</dcterms:modified>
</cp:coreProperties>
</file>