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Diciembre 2024/Informes Físicos Financieros/"/>
    </mc:Choice>
  </mc:AlternateContent>
  <xr:revisionPtr revIDLastSave="0" documentId="8_{5850343F-B14B-4F14-AFD0-1AE669B99B74}" xr6:coauthVersionLast="47" xr6:coauthVersionMax="47" xr10:uidLastSave="{00000000-0000-0000-0000-000000000000}"/>
  <bookViews>
    <workbookView xWindow="-24120" yWindow="0" windowWidth="24240" windowHeight="13140" xr2:uid="{4338FEAE-DB8E-4C02-BE6D-DDC1311F061E}"/>
  </bookViews>
  <sheets>
    <sheet name="Semestre 2 - 2024"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 r="H9" i="2"/>
  <c r="E9" i="2"/>
  <c r="J29" i="1" l="1"/>
  <c r="I29" i="1"/>
  <c r="I25" i="1"/>
  <c r="C14" i="1" l="1"/>
  <c r="C15" i="1"/>
</calcChain>
</file>

<file path=xl/sharedStrings.xml><?xml version="1.0" encoding="utf-8"?>
<sst xmlns="http://schemas.openxmlformats.org/spreadsheetml/2006/main" count="80" uniqueCount="77">
  <si>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</si>
  <si>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</si>
  <si>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</si>
  <si>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</si>
  <si>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</si>
  <si>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</si>
  <si>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</si>
  <si>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</si>
  <si>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</si>
  <si>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</si>
  <si>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</si>
  <si>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</si>
  <si>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</si>
  <si>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</si>
  <si>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</si>
  <si>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</si>
  <si>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</si>
  <si>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</si>
  <si>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</si>
  <si>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</si>
  <si>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</si>
  <si>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</si>
  <si>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</si>
  <si>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</si>
  <si>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</si>
  <si>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</si>
  <si>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</si>
  <si>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</si>
  <si>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</si>
  <si>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</si>
  <si>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</si>
  <si>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</si>
  <si>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</si>
  <si>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</si>
  <si>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</si>
  <si>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</si>
  <si>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</si>
  <si>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</si>
  <si>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</si>
  <si>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</si>
  <si>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</si>
  <si>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</si>
  <si>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</si>
  <si>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</si>
  <si>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</si>
  <si>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</si>
  <si>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</si>
  <si>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</si>
  <si>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</si>
  <si>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</si>
  <si>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</si>
  <si>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</si>
  <si>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6259-Servicios de acreditacion, a los organismos evaluadores de la conformidad de bienes, productos y servicios del sector productivo</t>
  </si>
  <si>
    <t>5172 - Organismo Dominicano de Acreditación</t>
  </si>
  <si>
    <t>01 - Organismo Dominicano de Acreditación</t>
  </si>
  <si>
    <t>0001 - Organismo Dominicano de Acreditación</t>
  </si>
  <si>
    <t>3.5.2</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</si>
  <si>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</si>
  <si>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</si>
  <si>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</si>
  <si>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</si>
  <si>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</si>
  <si>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 Programación Semestral</t>
  </si>
  <si>
    <t>Ejecución Semestral</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</si>
  <si>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</si>
  <si>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</si>
  <si>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3er</t>
  </si>
  <si>
    <t>4to.</t>
  </si>
  <si>
    <t>Programación 2do. Semestre 2023</t>
  </si>
  <si>
    <t>Ejecución 2do. Semestre 2023</t>
  </si>
  <si>
    <t>Total</t>
  </si>
  <si>
    <t>Cantidad de acreditaciones otorgadas</t>
  </si>
  <si>
    <t>Informe de Evaluación 2do. Semestre de las Metas Físicas-Financieras desde Julio a Diciembre 2024</t>
  </si>
  <si>
    <t>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ellos.</t>
  </si>
  <si>
    <t>El Organismo Dominicano de Acreditación participa en la Asamblea General de la Cooperación Internacional de Acreditación de Laboratorios (ILAC, por sus siglas en inglés), la cual se lleva a cabo en Berlín, Alemania. 
En esta actividad toman de decisiones técnicas en materia de acreditación que impactan de forma directa el mantenimiento de nuestro país como signatario del Acuerdo de Reconocimiento Mutuo (MRA, por sus siglas en inglés).
Durante el tercer trimestre se realizaron reuniones estratégicas con la Dirección de Combustibles del Viceministerio de Comercio Interno del MICM, con el objetivo de establecer a través de resolución, la acreditación de los talleres que desarrollen las actividades de evaluación de la conformidad y que deben asegurar el cumplimiento de los requisitos de seguridad establecidos en las normativas aplicables a las actividades de transporte, almacenamiento y/o expendio de Gas Licuado de Petróleo (GLP), de Gas Natural (GN) y/o de combustibles líquidos, respectivamente. 
Para el 4to trimestre, al Laboratorio de Calibracion de TDP Dominicana conforme a la norma NORDOM IDO/IEC 17025:2017, para la actividad de calibracion de acuerdo con el Alcance Tecnico de Acreditacion No. 017/LC-004.
Actualmente la institucion esta en proceso de preparacion para la evaluación por pares (PAR), que sera realizada en el año 2025.</t>
  </si>
  <si>
    <t>Justificación desvío financiero T3-2024
Para el T3 se había programado la ejecución del monto de RD$23,604,366.27 y fue ejecutada la suma de RD$20,760,278.09 equivalente a una ejecución de 87.95%, debido a pagos pendientes de alquileres de las oficinas del ODAC que incluye una adenda para poder ejecutar el pago a través de SIGEF y segundo los parqueos, que estamos inmersos en el proceso de renovación de contrato.
Justificación desvío físico T3-2024
En el T3 no fueron otorgadas acreditaciones, debido a que el Organismo Evaluador de la Conformidad (OEC) no podía concluir con una serie de actividades dentro de este plazo para poder obtener la acreditación, por lo que para tales fines se reprogramo para el 4to trimestre. 
Justificación desvío financiero T4-2024
Para el T4 se había programado la ejecución del monto de RD$28,538,892.06 y fue ejecutada la suma de RD$51,823,650.95 lo que representa una meta superada en un 81.59%, esta ejecución superior a la programada es debido a la cancelación de los pagos pendientes de alquileres de las oficinas del ODAC, por un monto de RD$17,919,477.17, más la compensación extraordinaria anual del personal de institución por un monto de RD$ 3,473,358.34 más el pago de seis (6) meses de alquiler de parqueos por un monto de RD$365,746.36, para un total adicional de RD$21,758,581.87.
Desvío Físico T4 -2024:
La ejecución física fue igual a la programada.</t>
  </si>
  <si>
    <t xml:space="preserve">Realizar una mejor programación en lo que respecta a la compensacion extraordinaria anual del personal de la institución y el pago de los parqueos.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</si>
</sst>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0" fontId="9" fillId="0" borderId="22" xfId="0" applyFont="1" applyBorder="1" applyAlignment="1" applyProtection="1">
      <alignment vertical="center" wrapText="1"/>
      <protection locked="0"/>
    </xf>
    <xf numFmtId="0" fontId="0" fillId="0" borderId="22" xfId="0" applyBorder="1"/>
    <xf numFmtId="4" fontId="0" fillId="0" borderId="22" xfId="0" applyNumberFormat="1" applyBorder="1"/>
    <xf numFmtId="0" fontId="2" fillId="0" borderId="22" xfId="0" applyFont="1" applyBorder="1"/>
    <xf numFmtId="4" fontId="2" fillId="0" borderId="22" xfId="0" applyNumberFormat="1" applyFont="1" applyBorder="1"/>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22" xfId="0" applyFont="1" applyBorder="1" applyAlignment="1" applyProtection="1">
      <alignment horizontal="left" vertical="center" wrapText="1"/>
      <protection locked="0"/>
    </xf>
    <xf numFmtId="0" fontId="21" fillId="9" borderId="22"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1" fillId="0" borderId="22" xfId="0" applyFont="1" applyBorder="1" applyAlignment="1" applyProtection="1">
      <alignment horizontal="left" vertical="top" wrapText="1"/>
      <protection locked="0"/>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22" xfId="0" applyBorder="1" applyAlignment="1">
      <alignment horizont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tabColor rgb="FFFFFF00"/>
    <pageSetUpPr fitToPage="1"/>
  </sheetPr>
  <dimension ref="A1:J40"/>
  <sheetViews>
    <sheetView tabSelected="1" view="pageBreakPreview" zoomScale="85" zoomScaleNormal="85" zoomScaleSheetLayoutView="85" workbookViewId="0">
      <selection activeCell="O20" sqref="O20"/>
    </sheetView>
  </sheetViews>
  <sheetFormatPr baseColWidth="10" defaultRowHeight="14.4" x14ac:dyDescent="0.3"/>
  <cols>
    <col min="1" max="1" width="23" style="7" customWidth="1"/>
    <col min="2" max="3" width="12.6640625" style="7" customWidth="1"/>
    <col min="4" max="4" width="14.5546875" style="7" bestFit="1" customWidth="1"/>
    <col min="5" max="10" width="12.6640625" style="7" customWidth="1"/>
  </cols>
  <sheetData>
    <row r="1" spans="1:10" ht="21.6" thickBot="1" x14ac:dyDescent="0.35">
      <c r="A1" s="21"/>
      <c r="B1" s="72" t="s">
        <v>72</v>
      </c>
      <c r="C1" s="73"/>
      <c r="D1" s="73"/>
      <c r="E1" s="73"/>
      <c r="F1" s="73"/>
      <c r="G1" s="73"/>
      <c r="H1" s="73"/>
      <c r="I1" s="73"/>
      <c r="J1" s="74"/>
    </row>
    <row r="2" spans="1:10" ht="21.6" thickBot="1" x14ac:dyDescent="0.35">
      <c r="A2" s="22"/>
      <c r="B2" s="75" t="s">
        <v>0</v>
      </c>
      <c r="C2" s="76"/>
      <c r="D2" s="75" t="s">
        <v>1</v>
      </c>
      <c r="E2" s="76"/>
      <c r="F2" s="76"/>
      <c r="G2" s="76"/>
      <c r="H2" s="77"/>
      <c r="I2" s="1" t="s">
        <v>2</v>
      </c>
      <c r="J2" s="2" t="s">
        <v>3</v>
      </c>
    </row>
    <row r="3" spans="1:10" ht="21.6" thickBot="1" x14ac:dyDescent="0.35">
      <c r="A3" s="23"/>
      <c r="B3" s="78" t="s">
        <v>4</v>
      </c>
      <c r="C3" s="79"/>
      <c r="D3" s="78" t="s">
        <v>41</v>
      </c>
      <c r="E3" s="79"/>
      <c r="F3" s="79"/>
      <c r="G3" s="79"/>
      <c r="H3" s="80"/>
      <c r="I3" s="3" t="s">
        <v>5</v>
      </c>
      <c r="J3" s="4">
        <v>0</v>
      </c>
    </row>
    <row r="4" spans="1:10" x14ac:dyDescent="0.3">
      <c r="A4" s="66"/>
      <c r="B4" s="67"/>
      <c r="C4" s="67"/>
      <c r="D4" s="68"/>
      <c r="E4" s="68"/>
      <c r="F4" s="68"/>
      <c r="G4" s="68"/>
      <c r="H4" s="68"/>
      <c r="I4" s="67"/>
      <c r="J4" s="69"/>
    </row>
    <row r="5" spans="1:10" ht="3" customHeight="1" x14ac:dyDescent="0.3">
      <c r="A5" s="83"/>
      <c r="B5" s="84"/>
      <c r="C5" s="84"/>
      <c r="D5" s="84"/>
      <c r="E5" s="84"/>
      <c r="F5" s="84"/>
      <c r="G5" s="84"/>
      <c r="H5" s="84"/>
      <c r="I5" s="84"/>
      <c r="J5" s="85"/>
    </row>
    <row r="6" spans="1:10" ht="15.6" x14ac:dyDescent="0.3">
      <c r="A6" s="33" t="s">
        <v>6</v>
      </c>
      <c r="B6" s="34"/>
      <c r="C6" s="34"/>
      <c r="D6" s="34"/>
      <c r="E6" s="34"/>
      <c r="F6" s="34"/>
      <c r="G6" s="34"/>
      <c r="H6" s="34"/>
      <c r="I6" s="34"/>
      <c r="J6" s="35"/>
    </row>
    <row r="7" spans="1:10" ht="15.6" x14ac:dyDescent="0.3">
      <c r="A7" s="48" t="s">
        <v>7</v>
      </c>
      <c r="B7" s="49"/>
      <c r="C7" s="49"/>
      <c r="D7" s="49"/>
      <c r="E7" s="49"/>
      <c r="F7" s="49"/>
      <c r="G7" s="49"/>
      <c r="H7" s="49"/>
      <c r="I7" s="49"/>
      <c r="J7" s="50"/>
    </row>
    <row r="8" spans="1:10" x14ac:dyDescent="0.3">
      <c r="A8" s="5" t="s">
        <v>8</v>
      </c>
      <c r="B8" s="43" t="s">
        <v>53</v>
      </c>
      <c r="C8" s="44"/>
      <c r="D8" s="44"/>
      <c r="E8" s="44"/>
      <c r="F8" s="44"/>
      <c r="G8" s="44"/>
      <c r="H8" s="44"/>
      <c r="I8" s="44"/>
      <c r="J8" s="45"/>
    </row>
    <row r="9" spans="1:10" ht="15" customHeight="1" x14ac:dyDescent="0.3">
      <c r="A9" s="24" t="s">
        <v>38</v>
      </c>
      <c r="B9" s="43" t="s">
        <v>54</v>
      </c>
      <c r="C9" s="44"/>
      <c r="D9" s="44"/>
      <c r="E9" s="44"/>
      <c r="F9" s="44"/>
      <c r="G9" s="44"/>
      <c r="H9" s="44"/>
      <c r="I9" s="44"/>
      <c r="J9" s="45"/>
    </row>
    <row r="10" spans="1:10" x14ac:dyDescent="0.3">
      <c r="A10" s="24" t="s">
        <v>39</v>
      </c>
      <c r="B10" s="43" t="s">
        <v>55</v>
      </c>
      <c r="C10" s="44"/>
      <c r="D10" s="44"/>
      <c r="E10" s="44"/>
      <c r="F10" s="44"/>
      <c r="G10" s="44"/>
      <c r="H10" s="44"/>
      <c r="I10" s="44"/>
      <c r="J10" s="45"/>
    </row>
    <row r="11" spans="1:10" ht="55.5" customHeight="1" x14ac:dyDescent="0.3">
      <c r="A11" s="5" t="s">
        <v>9</v>
      </c>
      <c r="B11" s="46" t="s">
        <v>73</v>
      </c>
      <c r="C11" s="46"/>
      <c r="D11" s="46"/>
      <c r="E11" s="46"/>
      <c r="F11" s="46"/>
      <c r="G11" s="46"/>
      <c r="H11" s="46"/>
      <c r="I11" s="46"/>
      <c r="J11" s="47"/>
    </row>
    <row r="12" spans="1:10" x14ac:dyDescent="0.3">
      <c r="A12" s="5" t="s">
        <v>10</v>
      </c>
      <c r="B12" s="70" t="s">
        <v>51</v>
      </c>
      <c r="C12" s="70"/>
      <c r="D12" s="70"/>
      <c r="E12" s="70"/>
      <c r="F12" s="70"/>
      <c r="G12" s="70"/>
      <c r="H12" s="70"/>
      <c r="I12" s="70"/>
      <c r="J12" s="71"/>
    </row>
    <row r="13" spans="1:10" ht="15.6" x14ac:dyDescent="0.3">
      <c r="A13" s="33" t="s">
        <v>11</v>
      </c>
      <c r="B13" s="34"/>
      <c r="C13" s="34"/>
      <c r="D13" s="34"/>
      <c r="E13" s="34"/>
      <c r="F13" s="34"/>
      <c r="G13" s="34"/>
      <c r="H13" s="34"/>
      <c r="I13" s="34"/>
      <c r="J13" s="35"/>
    </row>
    <row r="14" spans="1:10" ht="27.75" customHeight="1" x14ac:dyDescent="0.3">
      <c r="A14" s="5" t="s">
        <v>12</v>
      </c>
      <c r="B14" s="25">
        <v>3</v>
      </c>
      <c r="C14" s="86" t="str">
        <f>IFERROR(VLOOKUP(B14,'[1]Validacion datos'!A2:B5,2,FALSE),"")</f>
        <v>DESARROLLO PRODUCTIVO</v>
      </c>
      <c r="D14" s="86"/>
      <c r="E14" s="86"/>
      <c r="F14" s="86"/>
      <c r="G14" s="86"/>
      <c r="H14" s="86"/>
      <c r="I14" s="86"/>
      <c r="J14" s="86"/>
    </row>
    <row r="15" spans="1:10" ht="26.25" customHeight="1" x14ac:dyDescent="0.3">
      <c r="A15" s="5" t="s">
        <v>13</v>
      </c>
      <c r="B15" s="8">
        <v>3.5</v>
      </c>
      <c r="C15" s="82" t="str">
        <f>IFERROR(VLOOKUP(B15,'[1]Validacion datos'!A8:B26,2,FALSE),"")</f>
        <v>Estructura productiva sectorial y territorialmente adecuada, integrada competitivamente a la economía global y que aprovecha las oportunidades del mercado local.</v>
      </c>
      <c r="D15" s="82"/>
      <c r="E15" s="82"/>
      <c r="F15" s="82"/>
      <c r="G15" s="82"/>
      <c r="H15" s="82"/>
      <c r="I15" s="82"/>
      <c r="J15" s="82"/>
    </row>
    <row r="16" spans="1:10" ht="34.200000000000003" customHeight="1" x14ac:dyDescent="0.3">
      <c r="A16" s="5" t="s">
        <v>14</v>
      </c>
      <c r="B16" s="9" t="s">
        <v>56</v>
      </c>
      <c r="C16" s="82" t="s">
        <v>61</v>
      </c>
      <c r="D16" s="82"/>
      <c r="E16" s="82"/>
      <c r="F16" s="82"/>
      <c r="G16" s="82"/>
      <c r="H16" s="82"/>
      <c r="I16" s="82"/>
      <c r="J16" s="82"/>
    </row>
    <row r="17" spans="1:10" ht="15.6" x14ac:dyDescent="0.3">
      <c r="A17" s="33" t="s">
        <v>15</v>
      </c>
      <c r="B17" s="34"/>
      <c r="C17" s="34"/>
      <c r="D17" s="34"/>
      <c r="E17" s="34"/>
      <c r="F17" s="34"/>
      <c r="G17" s="34"/>
      <c r="H17" s="34"/>
      <c r="I17" s="34"/>
      <c r="J17" s="35"/>
    </row>
    <row r="18" spans="1:10" ht="29.25" customHeight="1" x14ac:dyDescent="0.3">
      <c r="A18" s="5" t="s">
        <v>16</v>
      </c>
      <c r="B18" s="46" t="s">
        <v>64</v>
      </c>
      <c r="C18" s="46"/>
      <c r="D18" s="46"/>
      <c r="E18" s="46"/>
      <c r="F18" s="46"/>
      <c r="G18" s="46"/>
      <c r="H18" s="46"/>
      <c r="I18" s="46"/>
      <c r="J18" s="47"/>
    </row>
    <row r="19" spans="1:10" ht="33" customHeight="1" x14ac:dyDescent="0.3">
      <c r="A19" s="10" t="s">
        <v>17</v>
      </c>
      <c r="B19" s="46" t="s">
        <v>65</v>
      </c>
      <c r="C19" s="46"/>
      <c r="D19" s="46"/>
      <c r="E19" s="46"/>
      <c r="F19" s="46"/>
      <c r="G19" s="46"/>
      <c r="H19" s="46"/>
      <c r="I19" s="46"/>
      <c r="J19" s="47"/>
    </row>
    <row r="20" spans="1:10" ht="34.5" customHeight="1" x14ac:dyDescent="0.3">
      <c r="A20" s="10" t="s">
        <v>18</v>
      </c>
      <c r="B20" s="46" t="s">
        <v>57</v>
      </c>
      <c r="C20" s="46"/>
      <c r="D20" s="46"/>
      <c r="E20" s="46"/>
      <c r="F20" s="46"/>
      <c r="G20" s="46"/>
      <c r="H20" s="46"/>
      <c r="I20" s="46"/>
      <c r="J20" s="47"/>
    </row>
    <row r="21" spans="1:10" ht="63" customHeight="1" x14ac:dyDescent="0.3">
      <c r="A21" s="10" t="s">
        <v>40</v>
      </c>
      <c r="B21" s="46" t="s">
        <v>58</v>
      </c>
      <c r="C21" s="46"/>
      <c r="D21" s="46"/>
      <c r="E21" s="46"/>
      <c r="F21" s="46"/>
      <c r="G21" s="46"/>
      <c r="H21" s="46"/>
      <c r="I21" s="46"/>
      <c r="J21" s="47"/>
    </row>
    <row r="22" spans="1:10" ht="15.6" x14ac:dyDescent="0.3">
      <c r="A22" s="33" t="s">
        <v>19</v>
      </c>
      <c r="B22" s="34"/>
      <c r="C22" s="34"/>
      <c r="D22" s="34"/>
      <c r="E22" s="34"/>
      <c r="F22" s="34"/>
      <c r="G22" s="34"/>
      <c r="H22" s="34"/>
      <c r="I22" s="34"/>
      <c r="J22" s="35"/>
    </row>
    <row r="23" spans="1:10" ht="15.6" x14ac:dyDescent="0.3">
      <c r="A23" s="48" t="s">
        <v>20</v>
      </c>
      <c r="B23" s="49"/>
      <c r="C23" s="49"/>
      <c r="D23" s="49"/>
      <c r="E23" s="49"/>
      <c r="F23" s="49"/>
      <c r="G23" s="49"/>
      <c r="H23" s="49"/>
      <c r="I23" s="49"/>
      <c r="J23" s="50"/>
    </row>
    <row r="24" spans="1:10" ht="15" customHeight="1" x14ac:dyDescent="0.3">
      <c r="A24" s="87" t="s">
        <v>21</v>
      </c>
      <c r="B24" s="59"/>
      <c r="C24" s="57" t="s">
        <v>22</v>
      </c>
      <c r="D24" s="58"/>
      <c r="E24" s="58"/>
      <c r="F24" s="58" t="s">
        <v>23</v>
      </c>
      <c r="G24" s="58"/>
      <c r="H24" s="59"/>
      <c r="I24" s="57" t="s">
        <v>24</v>
      </c>
      <c r="J24" s="88"/>
    </row>
    <row r="25" spans="1:10" x14ac:dyDescent="0.3">
      <c r="A25" s="53">
        <v>100000000</v>
      </c>
      <c r="B25" s="54"/>
      <c r="C25" s="63">
        <v>117005419.12</v>
      </c>
      <c r="D25" s="64"/>
      <c r="E25" s="65"/>
      <c r="F25" s="63">
        <v>114992736.81999999</v>
      </c>
      <c r="G25" s="64"/>
      <c r="H25" s="65"/>
      <c r="I25" s="55">
        <f>+F25/C25</f>
        <v>0.98279838391129715</v>
      </c>
      <c r="J25" s="56"/>
    </row>
    <row r="26" spans="1:10" ht="15.6" x14ac:dyDescent="0.3">
      <c r="A26" s="48" t="s">
        <v>25</v>
      </c>
      <c r="B26" s="49"/>
      <c r="C26" s="49"/>
      <c r="D26" s="49"/>
      <c r="E26" s="49"/>
      <c r="F26" s="49"/>
      <c r="G26" s="49"/>
      <c r="H26" s="49"/>
      <c r="I26" s="49"/>
      <c r="J26" s="50"/>
    </row>
    <row r="27" spans="1:10" x14ac:dyDescent="0.3">
      <c r="A27" s="6"/>
      <c r="B27"/>
      <c r="C27" s="60" t="s">
        <v>26</v>
      </c>
      <c r="D27" s="61"/>
      <c r="E27" s="60" t="s">
        <v>62</v>
      </c>
      <c r="F27" s="61"/>
      <c r="G27" s="60" t="s">
        <v>63</v>
      </c>
      <c r="H27" s="60"/>
      <c r="I27" s="60" t="s">
        <v>27</v>
      </c>
      <c r="J27" s="62"/>
    </row>
    <row r="28" spans="1:10" ht="41.4" x14ac:dyDescent="0.3">
      <c r="A28" s="11" t="s">
        <v>28</v>
      </c>
      <c r="B28" s="12" t="s">
        <v>29</v>
      </c>
      <c r="C28" s="12" t="s">
        <v>42</v>
      </c>
      <c r="D28" s="12" t="s">
        <v>43</v>
      </c>
      <c r="E28" s="12" t="s">
        <v>45</v>
      </c>
      <c r="F28" s="12" t="s">
        <v>46</v>
      </c>
      <c r="G28" s="12" t="s">
        <v>47</v>
      </c>
      <c r="H28" s="12" t="s">
        <v>48</v>
      </c>
      <c r="I28" s="12" t="s">
        <v>49</v>
      </c>
      <c r="J28" s="13" t="s">
        <v>50</v>
      </c>
    </row>
    <row r="29" spans="1:10" ht="60" x14ac:dyDescent="0.3">
      <c r="A29" s="14" t="s">
        <v>52</v>
      </c>
      <c r="B29" s="15" t="s">
        <v>71</v>
      </c>
      <c r="C29" s="16">
        <v>9</v>
      </c>
      <c r="D29" s="17">
        <v>100000000</v>
      </c>
      <c r="E29" s="17">
        <v>2</v>
      </c>
      <c r="F29" s="17">
        <v>52143258.329999998</v>
      </c>
      <c r="G29" s="18">
        <v>1</v>
      </c>
      <c r="H29" s="17">
        <v>72583929.040000007</v>
      </c>
      <c r="I29" s="19">
        <f t="shared" ref="I29" si="0">IF(G29&gt;0,G29/E29,0)</f>
        <v>0.5</v>
      </c>
      <c r="J29" s="20">
        <f t="shared" ref="J29" si="1">IF(H29&gt;0,H29/F29,0)</f>
        <v>1.3920098468077458</v>
      </c>
    </row>
    <row r="30" spans="1:10" ht="15.6" x14ac:dyDescent="0.3">
      <c r="A30" s="33" t="s">
        <v>30</v>
      </c>
      <c r="B30" s="34"/>
      <c r="C30" s="34"/>
      <c r="D30" s="34"/>
      <c r="E30" s="34"/>
      <c r="F30" s="34"/>
      <c r="G30" s="34"/>
      <c r="H30" s="34"/>
      <c r="I30" s="34"/>
      <c r="J30" s="35"/>
    </row>
    <row r="31" spans="1:10" ht="15.6" x14ac:dyDescent="0.3">
      <c r="A31" s="48" t="s">
        <v>31</v>
      </c>
      <c r="B31" s="49"/>
      <c r="C31" s="49"/>
      <c r="D31" s="49"/>
      <c r="E31" s="49"/>
      <c r="F31" s="49"/>
      <c r="G31" s="49"/>
      <c r="H31" s="49"/>
      <c r="I31" s="49"/>
      <c r="J31" s="50"/>
    </row>
    <row r="32" spans="1:10" ht="27" customHeight="1" x14ac:dyDescent="0.3">
      <c r="A32" s="28" t="s">
        <v>32</v>
      </c>
      <c r="B32" s="51" t="s">
        <v>60</v>
      </c>
      <c r="C32" s="51"/>
      <c r="D32" s="51"/>
      <c r="E32" s="51"/>
      <c r="F32" s="51"/>
      <c r="G32" s="51"/>
      <c r="H32" s="51"/>
      <c r="I32" s="51"/>
      <c r="J32" s="51"/>
    </row>
    <row r="33" spans="1:10" ht="48.6" customHeight="1" x14ac:dyDescent="0.3">
      <c r="A33" s="28" t="s">
        <v>33</v>
      </c>
      <c r="B33" s="51" t="s">
        <v>59</v>
      </c>
      <c r="C33" s="51"/>
      <c r="D33" s="51"/>
      <c r="E33" s="51"/>
      <c r="F33" s="51"/>
      <c r="G33" s="51"/>
      <c r="H33" s="51"/>
      <c r="I33" s="51"/>
      <c r="J33" s="51"/>
    </row>
    <row r="34" spans="1:10" ht="194.1" customHeight="1" x14ac:dyDescent="0.3">
      <c r="A34" s="28" t="s">
        <v>34</v>
      </c>
      <c r="B34" s="81" t="s">
        <v>74</v>
      </c>
      <c r="C34" s="81"/>
      <c r="D34" s="81"/>
      <c r="E34" s="81"/>
      <c r="F34" s="81"/>
      <c r="G34" s="81"/>
      <c r="H34" s="81"/>
      <c r="I34" s="81"/>
      <c r="J34" s="81"/>
    </row>
    <row r="35" spans="1:10" ht="233.25" customHeight="1" x14ac:dyDescent="0.3">
      <c r="A35" s="28" t="s">
        <v>35</v>
      </c>
      <c r="B35" s="52" t="s">
        <v>75</v>
      </c>
      <c r="C35" s="52"/>
      <c r="D35" s="52"/>
      <c r="E35" s="52"/>
      <c r="F35" s="52"/>
      <c r="G35" s="52"/>
      <c r="H35" s="52"/>
      <c r="I35" s="52"/>
      <c r="J35" s="52"/>
    </row>
    <row r="36" spans="1:10" ht="15.6" x14ac:dyDescent="0.3">
      <c r="A36" s="33" t="s">
        <v>36</v>
      </c>
      <c r="B36" s="34"/>
      <c r="C36" s="34"/>
      <c r="D36" s="34"/>
      <c r="E36" s="34"/>
      <c r="F36" s="34"/>
      <c r="G36" s="34"/>
      <c r="H36" s="34"/>
      <c r="I36" s="34"/>
      <c r="J36" s="35"/>
    </row>
    <row r="37" spans="1:10" ht="15.6" x14ac:dyDescent="0.3">
      <c r="A37" s="36" t="s">
        <v>37</v>
      </c>
      <c r="B37" s="37"/>
      <c r="C37" s="37"/>
      <c r="D37" s="37"/>
      <c r="E37" s="37"/>
      <c r="F37" s="37"/>
      <c r="G37" s="37"/>
      <c r="H37" s="37"/>
      <c r="I37" s="37"/>
      <c r="J37" s="38"/>
    </row>
    <row r="38" spans="1:10" x14ac:dyDescent="0.3">
      <c r="A38" s="39" t="s">
        <v>76</v>
      </c>
      <c r="B38" s="40"/>
      <c r="C38" s="40"/>
      <c r="D38" s="40"/>
      <c r="E38" s="40"/>
      <c r="F38" s="40"/>
      <c r="G38" s="40"/>
      <c r="H38" s="40"/>
      <c r="I38" s="40"/>
      <c r="J38" s="41"/>
    </row>
    <row r="39" spans="1:10" ht="18.75" customHeight="1" x14ac:dyDescent="0.3">
      <c r="A39" s="26"/>
      <c r="B39" s="26"/>
      <c r="C39" s="26"/>
      <c r="D39" s="26"/>
      <c r="E39" s="26"/>
      <c r="F39" s="26"/>
      <c r="G39" s="26"/>
      <c r="H39" s="26"/>
      <c r="I39" s="26"/>
      <c r="J39" s="26"/>
    </row>
    <row r="40" spans="1:10" x14ac:dyDescent="0.3">
      <c r="A40" s="42" t="s">
        <v>44</v>
      </c>
      <c r="B40" s="42"/>
      <c r="C40" s="42"/>
      <c r="D40" s="42"/>
      <c r="E40" s="42"/>
      <c r="F40" s="42"/>
      <c r="G40" s="42"/>
      <c r="H40" s="42"/>
      <c r="I40" s="42"/>
      <c r="J40" s="42"/>
    </row>
  </sheetData>
  <mergeCells count="48">
    <mergeCell ref="B34:J34"/>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 ref="B1:J1"/>
    <mergeCell ref="B2:C2"/>
    <mergeCell ref="D2:H2"/>
    <mergeCell ref="B3:C3"/>
    <mergeCell ref="D3:H3"/>
    <mergeCell ref="A4:J4"/>
    <mergeCell ref="B8:J8"/>
    <mergeCell ref="B11:J11"/>
    <mergeCell ref="B12:J12"/>
    <mergeCell ref="A13:J13"/>
    <mergeCell ref="F24:H24"/>
    <mergeCell ref="C27:D27"/>
    <mergeCell ref="G27:H27"/>
    <mergeCell ref="I27:J27"/>
    <mergeCell ref="E27:F27"/>
    <mergeCell ref="C25:E25"/>
    <mergeCell ref="F25:H25"/>
    <mergeCell ref="A36:J36"/>
    <mergeCell ref="A37:J37"/>
    <mergeCell ref="A38:J38"/>
    <mergeCell ref="A40:J40"/>
    <mergeCell ref="B9:J9"/>
    <mergeCell ref="B10:J10"/>
    <mergeCell ref="B21:J21"/>
    <mergeCell ref="A30:J30"/>
    <mergeCell ref="A31:J31"/>
    <mergeCell ref="B32:J32"/>
    <mergeCell ref="B33:J33"/>
    <mergeCell ref="B35:J35"/>
    <mergeCell ref="A25:B25"/>
    <mergeCell ref="I25:J25"/>
    <mergeCell ref="A26:J26"/>
    <mergeCell ref="C24:E24"/>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F187CABA-1370-4072-98AD-921AA7CF58AB}"/>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090A2705-5B2E-4855-AC1D-2C4F0C94516D}"/>
    <dataValidation allowBlank="1" showInputMessage="1" showErrorMessage="1" prompt="¿En qué consiste el producto? su objetivo" sqref="B33:J33" xr:uid="{C5CE3DEC-0EC8-49F9-8F89-90A444E4EB2F}"/>
    <dataValidation allowBlank="1" showInputMessage="1" showErrorMessage="1" prompt="Nombre del producto" sqref="B32:J32" xr:uid="{57A174E9-6613-4681-B27E-70CFF7E4AC6E}"/>
    <dataValidation allowBlank="1" showInputMessage="1" showErrorMessage="1" prompt="¿A quién va dirigido el programa?, ¿qué característica tiene esta población que requiere ser beneficiada?" sqref="B20:J20" xr:uid="{72C91D76-AF3B-4294-A08B-13F6A7D52E2C}"/>
    <dataValidation allowBlank="1" showInputMessage="1" prompt="Nombre del capítulo" sqref="B8:J10" xr:uid="{7B510400-5492-4460-9A17-6F9C9401B683}"/>
    <dataValidation allowBlank="1" sqref="A8" xr:uid="{4E4D531B-D39C-42CD-8509-9C2E6575184D}"/>
    <dataValidation allowBlank="1" showInputMessage="1" showErrorMessage="1" prompt="1. Describir lo plasmado en el presupuesto_x000a_2. Describir lo alcanzado en términos financieros y de producción " sqref="B34" xr:uid="{A72D67B3-A10B-4E8F-9A22-A756D2816C9A}"/>
  </dataValidations>
  <printOptions horizontalCentered="1"/>
  <pageMargins left="0.31496062992125984" right="0.31496062992125984" top="0.59055118110236227" bottom="0.47244094488188981" header="0.31496062992125984" footer="0.31496062992125984"/>
  <pageSetup scale="72" fitToHeight="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1BEB-BE9C-481C-B50A-7D976520C519}">
  <dimension ref="C3:H18"/>
  <sheetViews>
    <sheetView workbookViewId="0">
      <selection activeCell="E9" sqref="E9"/>
    </sheetView>
  </sheetViews>
  <sheetFormatPr baseColWidth="10" defaultRowHeight="14.4" x14ac:dyDescent="0.3"/>
  <cols>
    <col min="3" max="3" width="12.6640625" bestFit="1" customWidth="1"/>
    <col min="4" max="5" width="17.88671875" customWidth="1"/>
    <col min="6" max="6" width="12.6640625" bestFit="1" customWidth="1"/>
    <col min="7" max="7" width="16.5546875" customWidth="1"/>
    <col min="8" max="8" width="12.6640625" bestFit="1" customWidth="1"/>
  </cols>
  <sheetData>
    <row r="3" spans="3:8" x14ac:dyDescent="0.3">
      <c r="E3" s="27"/>
      <c r="F3" s="27"/>
    </row>
    <row r="4" spans="3:8" x14ac:dyDescent="0.3">
      <c r="E4" s="27"/>
      <c r="F4" s="27"/>
    </row>
    <row r="5" spans="3:8" x14ac:dyDescent="0.3">
      <c r="E5" s="27"/>
      <c r="F5" s="27"/>
    </row>
    <row r="6" spans="3:8" x14ac:dyDescent="0.3">
      <c r="D6" s="89" t="s">
        <v>68</v>
      </c>
      <c r="E6" s="89"/>
      <c r="G6" s="89" t="s">
        <v>69</v>
      </c>
      <c r="H6" s="89"/>
    </row>
    <row r="7" spans="3:8" x14ac:dyDescent="0.3">
      <c r="D7" s="29" t="s">
        <v>66</v>
      </c>
      <c r="E7" s="30">
        <v>23604366.27</v>
      </c>
      <c r="G7" s="29" t="s">
        <v>66</v>
      </c>
      <c r="H7" s="30">
        <v>20760278.09</v>
      </c>
    </row>
    <row r="8" spans="3:8" x14ac:dyDescent="0.3">
      <c r="D8" s="29" t="s">
        <v>67</v>
      </c>
      <c r="E8" s="30">
        <v>28538892.059999999</v>
      </c>
      <c r="G8" s="29" t="s">
        <v>67</v>
      </c>
      <c r="H8" s="30">
        <v>51823650.950000003</v>
      </c>
    </row>
    <row r="9" spans="3:8" x14ac:dyDescent="0.3">
      <c r="D9" s="31" t="s">
        <v>70</v>
      </c>
      <c r="E9" s="32">
        <f>SUM(E7:E8)</f>
        <v>52143258.329999998</v>
      </c>
      <c r="G9" s="31" t="s">
        <v>70</v>
      </c>
      <c r="H9" s="32">
        <f>SUM(H7:H8)</f>
        <v>72583929.040000007</v>
      </c>
    </row>
    <row r="16" spans="3:8" x14ac:dyDescent="0.3">
      <c r="C16" s="27">
        <v>20760278.09</v>
      </c>
    </row>
    <row r="17" spans="3:3" x14ac:dyDescent="0.3">
      <c r="C17" s="27">
        <v>51823650.950000003</v>
      </c>
    </row>
    <row r="18" spans="3:3" x14ac:dyDescent="0.3">
      <c r="C18" s="27">
        <f>SUM(C16:C17)</f>
        <v>72583929.040000007</v>
      </c>
    </row>
  </sheetData>
  <mergeCells count="2">
    <mergeCell ref="D6:E6"/>
    <mergeCell ref="G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Semestre 2 - 2024</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2025-01-15T19:26:33Z</cp:lastPrinted>
  <dcterms:created xsi:type="dcterms:W3CDTF">2021-03-22T15:50:10Z</dcterms:created>
  <dcterms:modified xsi:type="dcterms:W3CDTF">2025-01-16T16:24:30Z</dcterms:modified>
</cp:coreProperties>
</file>