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dacrdgob-my.sharepoint.com/personal/cmanan_odac_gob_do/Documents/Escritorio/Documentos Portal Diciembre 2024/Informes Físicos Financieros/Informe Trimestral/"/>
    </mc:Choice>
  </mc:AlternateContent>
  <xr:revisionPtr revIDLastSave="0" documentId="8_{B5CE2A45-73C4-4A08-A3E7-D03382F2674A}" xr6:coauthVersionLast="47" xr6:coauthVersionMax="47" xr10:uidLastSave="{00000000-0000-0000-0000-000000000000}"/>
  <bookViews>
    <workbookView xWindow="-24120" yWindow="0" windowWidth="24240" windowHeight="13140" xr2:uid="{4338FEAE-DB8E-4C02-BE6D-DDC1311F061E}"/>
  </bookViews>
  <sheets>
    <sheet name="Hoja1" sheetId="1" r:id="rId1"/>
    <sheet name="Hoja2" sheetId="2" r:id="rId2"/>
  </sheets>
  <externalReferences>
    <externalReference r:id="rId3"/>
  </externalReferences>
  <definedNames>
    <definedName name="_xlnm.Print_Area" localSheetId="0">Hoja1!$A$1:$J$41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I29" i="1"/>
  <c r="J29" i="1"/>
  <c r="J30" i="1"/>
  <c r="I30" i="1"/>
  <c r="I25" i="1"/>
  <c r="C14" i="1"/>
  <c r="C15" i="1"/>
</calcChain>
</file>

<file path=xl/sharedStrings.xml><?xml version="1.0" encoding="utf-8"?>
<sst xmlns="http://schemas.openxmlformats.org/spreadsheetml/2006/main" count="73" uniqueCount="73">
  <si>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</si>
  <si>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</si>
  <si>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</si>
  <si>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</si>
  <si>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</si>
  <si>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</si>
  <si>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</si>
  <si>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</si>
  <si>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</si>
  <si>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</si>
  <si>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</si>
  <si>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</si>
  <si>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</si>
  <si>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</si>
  <si>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</si>
  <si>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</si>
  <si>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</si>
  <si>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</si>
  <si>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</si>
  <si>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</si>
  <si>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</si>
  <si>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</si>
  <si>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</si>
  <si>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</si>
  <si>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</si>
  <si>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</si>
  <si>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</si>
  <si>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</si>
  <si>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</si>
  <si>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</si>
  <si>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</si>
  <si>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</si>
  <si>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</si>
  <si>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</si>
  <si>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</si>
  <si>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</si>
  <si>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</si>
  <si>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</si>
  <si>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</si>
  <si>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</si>
  <si>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</si>
  <si>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</si>
  <si>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</si>
  <si>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</si>
  <si>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</si>
  <si>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</si>
  <si>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</si>
  <si>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</si>
  <si>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</si>
  <si>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</si>
  <si>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</si>
  <si>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</si>
  <si>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 xml:space="preserve"> Programación Trimestral</t>
  </si>
  <si>
    <t>Ejecución Trimestral</t>
  </si>
  <si>
    <t>5172 - Organismo Dominicano de Acreditación</t>
  </si>
  <si>
    <t>01 - Organismo Dominicano de Acreditación</t>
  </si>
  <si>
    <t>0001 - Organismo Dominicano de Acreditación</t>
  </si>
  <si>
    <t>3.5.2</t>
  </si>
  <si>
    <t>Estructura productiva nacional y consumidores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</si>
  <si>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</si>
  <si>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</si>
  <si>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</si>
  <si>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</si>
  <si>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</si>
  <si>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</si>
  <si>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Cantidad de acreditaciones otorgadas</t>
  </si>
  <si>
    <t>Fortalecimiento de la capacidad competitiva de las entidades públicas y privadas que se dedican a la evaluación de la conformidad, mediante el cumplimiento de los requisitos de los estándares de calidad y seguridad exigidos en los mercados internacionales, impactando positivamente en el aumento de la calidad y las exportaciones de los productos y servicios dominicanos en los diferentes mercados, a través de la reducción de las barreras comerciales.</t>
  </si>
  <si>
    <t xml:space="preserve">El Organismo Dominicano de Acreditación conforme a lo programado para el 4to trimestre, al Laboratorio de Calibracion de TDP Dominicana conforme a la norma NORDOM IDO/IEC 17025:2017, para la actividad de calibracion de acuerdo con el Alcance Tecnico de Acreditacion No. 017/LC-004.
Actualmente la institucion esta en proceso de preparacion para la evaluación por pares (PAR), que sera realizada en el año 2025.
</t>
  </si>
  <si>
    <t xml:space="preserve">Realizar una mejor programación en lo que respecta a la compensacion extraordinaria anual del personal de la institución y el pago de los parqueos. </t>
  </si>
  <si>
    <t xml:space="preserve"> </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</si>
  <si>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ellos. </t>
  </si>
  <si>
    <t>Justificación desvío financiero T4-2024
Para el T4 se había programado la ejecución del monto de RD$28,538,892.06 y fue ejecutada la suma de RD$51,823,650.95 lo que representa una meta superada en un 81.59%, esta ejecución superior a la programada es debido a la cancelación de los pagos pendientes de alquileres de las oficinas del ODAC, por un monto de RD$17,919,477.17, más la compensación extraordinaria anual del personal de institución por un monto de RD$ 3,473,358.34 más el pago de seis (6) meses de alquiler de parqueos por un monto de RD$365,746.36, para un total adicional de RD$21,758,581.87.
Desvío Físico T4 -2024:
La ejecución física fue igual a la programada.</t>
  </si>
  <si>
    <t>Informe de Evaluación Trimestral de las Metas Físicas-Financieras Octubre, Noviembre y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</si>
</sst>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7"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164" fontId="0" fillId="0" borderId="0" xfId="1" applyFont="1"/>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O41"/>
  <sheetViews>
    <sheetView tabSelected="1" view="pageBreakPreview" zoomScale="70" zoomScaleNormal="85" zoomScaleSheetLayoutView="70" workbookViewId="0">
      <selection activeCell="M17" sqref="M17"/>
    </sheetView>
  </sheetViews>
  <sheetFormatPr baseColWidth="10" defaultRowHeight="14.4" x14ac:dyDescent="0.3"/>
  <cols>
    <col min="1" max="1" width="23" style="8" customWidth="1"/>
    <col min="2" max="10" width="16.88671875" style="8" customWidth="1"/>
    <col min="11" max="11" width="11.44140625" style="8"/>
  </cols>
  <sheetData>
    <row r="1" spans="1:11" ht="21.6" thickBot="1" x14ac:dyDescent="0.35">
      <c r="A1" s="28"/>
      <c r="B1" s="46" t="s">
        <v>72</v>
      </c>
      <c r="C1" s="47"/>
      <c r="D1" s="47"/>
      <c r="E1" s="47"/>
      <c r="F1" s="47"/>
      <c r="G1" s="47"/>
      <c r="H1" s="47"/>
      <c r="I1" s="47"/>
      <c r="J1" s="48"/>
      <c r="K1" s="1"/>
    </row>
    <row r="2" spans="1:11" ht="21.6" thickBot="1" x14ac:dyDescent="0.35">
      <c r="A2" s="29"/>
      <c r="B2" s="49" t="s">
        <v>0</v>
      </c>
      <c r="C2" s="50"/>
      <c r="D2" s="49" t="s">
        <v>1</v>
      </c>
      <c r="E2" s="50"/>
      <c r="F2" s="50"/>
      <c r="G2" s="50"/>
      <c r="H2" s="51"/>
      <c r="I2" s="2" t="s">
        <v>2</v>
      </c>
      <c r="J2" s="3" t="s">
        <v>3</v>
      </c>
      <c r="K2" s="1"/>
    </row>
    <row r="3" spans="1:11" ht="21.6" thickBot="1" x14ac:dyDescent="0.35">
      <c r="A3" s="30"/>
      <c r="B3" s="52" t="s">
        <v>4</v>
      </c>
      <c r="C3" s="53"/>
      <c r="D3" s="52" t="s">
        <v>41</v>
      </c>
      <c r="E3" s="53"/>
      <c r="F3" s="53"/>
      <c r="G3" s="53"/>
      <c r="H3" s="54"/>
      <c r="I3" s="4" t="s">
        <v>5</v>
      </c>
      <c r="J3" s="5">
        <v>0</v>
      </c>
      <c r="K3" s="1"/>
    </row>
    <row r="4" spans="1:11" x14ac:dyDescent="0.3">
      <c r="A4" s="55"/>
      <c r="B4" s="56"/>
      <c r="C4" s="56"/>
      <c r="D4" s="57"/>
      <c r="E4" s="57"/>
      <c r="F4" s="57"/>
      <c r="G4" s="57"/>
      <c r="H4" s="57"/>
      <c r="I4" s="56"/>
      <c r="J4" s="58"/>
      <c r="K4" s="1"/>
    </row>
    <row r="5" spans="1:11" ht="3" customHeight="1" x14ac:dyDescent="0.3">
      <c r="A5" s="37"/>
      <c r="B5" s="38"/>
      <c r="C5" s="38"/>
      <c r="D5" s="38"/>
      <c r="E5" s="38"/>
      <c r="F5" s="38"/>
      <c r="G5" s="38"/>
      <c r="H5" s="38"/>
      <c r="I5" s="38"/>
      <c r="J5" s="39"/>
      <c r="K5" s="1"/>
    </row>
    <row r="6" spans="1:11" ht="15.6" x14ac:dyDescent="0.3">
      <c r="A6" s="40" t="s">
        <v>6</v>
      </c>
      <c r="B6" s="41"/>
      <c r="C6" s="41"/>
      <c r="D6" s="41"/>
      <c r="E6" s="41"/>
      <c r="F6" s="41"/>
      <c r="G6" s="41"/>
      <c r="H6" s="41"/>
      <c r="I6" s="41"/>
      <c r="J6" s="42"/>
      <c r="K6" s="1"/>
    </row>
    <row r="7" spans="1:11" ht="15.6" x14ac:dyDescent="0.3">
      <c r="A7" s="43" t="s">
        <v>7</v>
      </c>
      <c r="B7" s="44"/>
      <c r="C7" s="44"/>
      <c r="D7" s="44"/>
      <c r="E7" s="44"/>
      <c r="F7" s="44"/>
      <c r="G7" s="44"/>
      <c r="H7" s="44"/>
      <c r="I7" s="44"/>
      <c r="J7" s="45"/>
      <c r="K7" s="1"/>
    </row>
    <row r="8" spans="1:11" x14ac:dyDescent="0.3">
      <c r="A8" s="6" t="s">
        <v>8</v>
      </c>
      <c r="B8" s="59" t="s">
        <v>54</v>
      </c>
      <c r="C8" s="60"/>
      <c r="D8" s="60"/>
      <c r="E8" s="60"/>
      <c r="F8" s="60"/>
      <c r="G8" s="60"/>
      <c r="H8" s="60"/>
      <c r="I8" s="60"/>
      <c r="J8" s="61"/>
      <c r="K8" s="1"/>
    </row>
    <row r="9" spans="1:11" ht="15" customHeight="1" x14ac:dyDescent="0.3">
      <c r="A9" s="31" t="s">
        <v>38</v>
      </c>
      <c r="B9" s="59" t="s">
        <v>55</v>
      </c>
      <c r="C9" s="60"/>
      <c r="D9" s="60"/>
      <c r="E9" s="60"/>
      <c r="F9" s="60"/>
      <c r="G9" s="60"/>
      <c r="H9" s="60"/>
      <c r="I9" s="60"/>
      <c r="J9" s="61"/>
      <c r="K9" s="1"/>
    </row>
    <row r="10" spans="1:11" x14ac:dyDescent="0.3">
      <c r="A10" s="31" t="s">
        <v>39</v>
      </c>
      <c r="B10" s="59" t="s">
        <v>56</v>
      </c>
      <c r="C10" s="60"/>
      <c r="D10" s="60"/>
      <c r="E10" s="60"/>
      <c r="F10" s="60"/>
      <c r="G10" s="60"/>
      <c r="H10" s="60"/>
      <c r="I10" s="60"/>
      <c r="J10" s="61"/>
      <c r="K10" s="1"/>
    </row>
    <row r="11" spans="1:11" ht="51" customHeight="1" x14ac:dyDescent="0.3">
      <c r="A11" s="6" t="s">
        <v>9</v>
      </c>
      <c r="B11" s="62" t="s">
        <v>70</v>
      </c>
      <c r="C11" s="62"/>
      <c r="D11" s="62"/>
      <c r="E11" s="62"/>
      <c r="F11" s="62"/>
      <c r="G11" s="62"/>
      <c r="H11" s="62"/>
      <c r="I11" s="62"/>
      <c r="J11" s="63"/>
    </row>
    <row r="12" spans="1:11" ht="23.25" customHeight="1" x14ac:dyDescent="0.3">
      <c r="A12" s="6" t="s">
        <v>10</v>
      </c>
      <c r="B12" s="64" t="s">
        <v>51</v>
      </c>
      <c r="C12" s="64"/>
      <c r="D12" s="64"/>
      <c r="E12" s="64"/>
      <c r="F12" s="64"/>
      <c r="G12" s="64"/>
      <c r="H12" s="64"/>
      <c r="I12" s="64"/>
      <c r="J12" s="65"/>
    </row>
    <row r="13" spans="1:11" ht="15.6" x14ac:dyDescent="0.3">
      <c r="A13" s="40" t="s">
        <v>11</v>
      </c>
      <c r="B13" s="41"/>
      <c r="C13" s="41"/>
      <c r="D13" s="41"/>
      <c r="E13" s="41"/>
      <c r="F13" s="41"/>
      <c r="G13" s="41"/>
      <c r="H13" s="41"/>
      <c r="I13" s="41"/>
      <c r="J13" s="42"/>
    </row>
    <row r="14" spans="1:11" ht="27.75" customHeight="1" x14ac:dyDescent="0.3">
      <c r="A14" s="6" t="s">
        <v>12</v>
      </c>
      <c r="B14" s="32">
        <v>3</v>
      </c>
      <c r="C14" s="66" t="str">
        <f>IFERROR(VLOOKUP(B14,'[1]Validacion datos'!A2:B5,2,FALSE),"")</f>
        <v>DESARROLLO PRODUCTIVO</v>
      </c>
      <c r="D14" s="66"/>
      <c r="E14" s="66"/>
      <c r="F14" s="66"/>
      <c r="G14" s="66"/>
      <c r="H14" s="66"/>
      <c r="I14" s="66"/>
      <c r="J14" s="66"/>
    </row>
    <row r="15" spans="1:11" ht="26.25" customHeight="1" x14ac:dyDescent="0.3">
      <c r="A15" s="6" t="s">
        <v>13</v>
      </c>
      <c r="B15" s="9">
        <v>3.5</v>
      </c>
      <c r="C15" s="36" t="str">
        <f>IFERROR(VLOOKUP(B15,'[1]Validacion datos'!A8:B26,2,FALSE),"")</f>
        <v>Estructura productiva sectorial y territorialmente adecuada, integrada competitivamente a la economía global y que aprovecha las oportunidades del mercado local.</v>
      </c>
      <c r="D15" s="36"/>
      <c r="E15" s="36"/>
      <c r="F15" s="36"/>
      <c r="G15" s="36"/>
      <c r="H15" s="36"/>
      <c r="I15" s="36"/>
      <c r="J15" s="36"/>
    </row>
    <row r="16" spans="1:11" ht="34.200000000000003" customHeight="1" x14ac:dyDescent="0.3">
      <c r="A16" s="6" t="s">
        <v>14</v>
      </c>
      <c r="B16" s="10" t="s">
        <v>57</v>
      </c>
      <c r="C16" s="36" t="s">
        <v>61</v>
      </c>
      <c r="D16" s="36"/>
      <c r="E16" s="36"/>
      <c r="F16" s="36"/>
      <c r="G16" s="36"/>
      <c r="H16" s="36"/>
      <c r="I16" s="36"/>
      <c r="J16" s="36"/>
    </row>
    <row r="17" spans="1:11" ht="15.6" x14ac:dyDescent="0.3">
      <c r="A17" s="40" t="s">
        <v>15</v>
      </c>
      <c r="B17" s="41"/>
      <c r="C17" s="41"/>
      <c r="D17" s="41"/>
      <c r="E17" s="41"/>
      <c r="F17" s="41"/>
      <c r="G17" s="41"/>
      <c r="H17" s="41"/>
      <c r="I17" s="41"/>
      <c r="J17" s="42"/>
    </row>
    <row r="18" spans="1:11" ht="29.25" customHeight="1" x14ac:dyDescent="0.3">
      <c r="A18" s="6" t="s">
        <v>16</v>
      </c>
      <c r="B18" s="62" t="s">
        <v>62</v>
      </c>
      <c r="C18" s="62"/>
      <c r="D18" s="62"/>
      <c r="E18" s="62"/>
      <c r="F18" s="62"/>
      <c r="G18" s="62"/>
      <c r="H18" s="62"/>
      <c r="I18" s="62"/>
      <c r="J18" s="63"/>
    </row>
    <row r="19" spans="1:11" ht="52.5" customHeight="1" x14ac:dyDescent="0.3">
      <c r="A19" s="11" t="s">
        <v>17</v>
      </c>
      <c r="B19" s="62" t="s">
        <v>63</v>
      </c>
      <c r="C19" s="62"/>
      <c r="D19" s="62"/>
      <c r="E19" s="62"/>
      <c r="F19" s="62"/>
      <c r="G19" s="62"/>
      <c r="H19" s="62"/>
      <c r="I19" s="62"/>
      <c r="J19" s="63"/>
    </row>
    <row r="20" spans="1:11" ht="34.5" customHeight="1" x14ac:dyDescent="0.3">
      <c r="A20" s="11" t="s">
        <v>18</v>
      </c>
      <c r="B20" s="62" t="s">
        <v>58</v>
      </c>
      <c r="C20" s="62"/>
      <c r="D20" s="62"/>
      <c r="E20" s="62"/>
      <c r="F20" s="62"/>
      <c r="G20" s="62"/>
      <c r="H20" s="62"/>
      <c r="I20" s="62"/>
      <c r="J20" s="63"/>
    </row>
    <row r="21" spans="1:11" ht="63" customHeight="1" x14ac:dyDescent="0.3">
      <c r="A21" s="11" t="s">
        <v>40</v>
      </c>
      <c r="B21" s="62" t="s">
        <v>66</v>
      </c>
      <c r="C21" s="62"/>
      <c r="D21" s="62"/>
      <c r="E21" s="62"/>
      <c r="F21" s="62"/>
      <c r="G21" s="62"/>
      <c r="H21" s="62"/>
      <c r="I21" s="62"/>
      <c r="J21" s="63"/>
      <c r="K21" s="1"/>
    </row>
    <row r="22" spans="1:11" ht="15.6" x14ac:dyDescent="0.3">
      <c r="A22" s="40" t="s">
        <v>19</v>
      </c>
      <c r="B22" s="41"/>
      <c r="C22" s="41"/>
      <c r="D22" s="41"/>
      <c r="E22" s="41"/>
      <c r="F22" s="41"/>
      <c r="G22" s="41"/>
      <c r="H22" s="41"/>
      <c r="I22" s="41"/>
      <c r="J22" s="42"/>
    </row>
    <row r="23" spans="1:11" ht="15.6" x14ac:dyDescent="0.3">
      <c r="A23" s="43" t="s">
        <v>20</v>
      </c>
      <c r="B23" s="44"/>
      <c r="C23" s="44"/>
      <c r="D23" s="44"/>
      <c r="E23" s="44"/>
      <c r="F23" s="44"/>
      <c r="G23" s="44"/>
      <c r="H23" s="44"/>
      <c r="I23" s="44"/>
      <c r="J23" s="45"/>
      <c r="K23" s="1"/>
    </row>
    <row r="24" spans="1:11" ht="15" customHeight="1" x14ac:dyDescent="0.3">
      <c r="A24" s="67" t="s">
        <v>21</v>
      </c>
      <c r="B24" s="68"/>
      <c r="C24" s="69" t="s">
        <v>22</v>
      </c>
      <c r="D24" s="71"/>
      <c r="E24" s="71"/>
      <c r="F24" s="71" t="s">
        <v>23</v>
      </c>
      <c r="G24" s="71"/>
      <c r="H24" s="68"/>
      <c r="I24" s="69" t="s">
        <v>24</v>
      </c>
      <c r="J24" s="70"/>
    </row>
    <row r="25" spans="1:11" x14ac:dyDescent="0.3">
      <c r="A25" s="89">
        <v>100000000</v>
      </c>
      <c r="B25" s="90"/>
      <c r="C25" s="75">
        <v>117005419.12</v>
      </c>
      <c r="D25" s="76"/>
      <c r="E25" s="77"/>
      <c r="F25" s="75">
        <v>114992736.81999999</v>
      </c>
      <c r="G25" s="76"/>
      <c r="H25" s="77"/>
      <c r="I25" s="91">
        <f>+F25/C25</f>
        <v>0.98279838391129715</v>
      </c>
      <c r="J25" s="92"/>
    </row>
    <row r="26" spans="1:11" ht="15.6" x14ac:dyDescent="0.3">
      <c r="A26" s="43" t="s">
        <v>25</v>
      </c>
      <c r="B26" s="44"/>
      <c r="C26" s="44"/>
      <c r="D26" s="44"/>
      <c r="E26" s="44"/>
      <c r="F26" s="44"/>
      <c r="G26" s="44"/>
      <c r="H26" s="44"/>
      <c r="I26" s="44"/>
      <c r="J26" s="45"/>
      <c r="K26" s="1"/>
    </row>
    <row r="27" spans="1:11" x14ac:dyDescent="0.3">
      <c r="A27" s="7"/>
      <c r="B27"/>
      <c r="C27" s="72" t="s">
        <v>26</v>
      </c>
      <c r="D27" s="73"/>
      <c r="E27" s="72" t="s">
        <v>52</v>
      </c>
      <c r="F27" s="73"/>
      <c r="G27" s="72" t="s">
        <v>53</v>
      </c>
      <c r="H27" s="72"/>
      <c r="I27" s="72" t="s">
        <v>27</v>
      </c>
      <c r="J27" s="74"/>
    </row>
    <row r="28" spans="1:11" ht="41.4" x14ac:dyDescent="0.3">
      <c r="A28" s="12" t="s">
        <v>28</v>
      </c>
      <c r="B28" s="13" t="s">
        <v>29</v>
      </c>
      <c r="C28" s="13" t="s">
        <v>42</v>
      </c>
      <c r="D28" s="13" t="s">
        <v>43</v>
      </c>
      <c r="E28" s="13" t="s">
        <v>45</v>
      </c>
      <c r="F28" s="13" t="s">
        <v>46</v>
      </c>
      <c r="G28" s="13" t="s">
        <v>47</v>
      </c>
      <c r="H28" s="13" t="s">
        <v>48</v>
      </c>
      <c r="I28" s="13" t="s">
        <v>49</v>
      </c>
      <c r="J28" s="14" t="s">
        <v>50</v>
      </c>
    </row>
    <row r="29" spans="1:11" ht="60" x14ac:dyDescent="0.3">
      <c r="A29" s="15" t="s">
        <v>64</v>
      </c>
      <c r="B29" s="16" t="s">
        <v>65</v>
      </c>
      <c r="C29" s="17">
        <v>9</v>
      </c>
      <c r="D29" s="18">
        <v>100000000</v>
      </c>
      <c r="E29" s="18">
        <v>1</v>
      </c>
      <c r="F29" s="18">
        <v>28538892.059999999</v>
      </c>
      <c r="G29" s="19">
        <v>1</v>
      </c>
      <c r="H29" s="18">
        <v>51823650.950000003</v>
      </c>
      <c r="I29" s="20">
        <f t="shared" ref="I29:I30" si="0">IF(G29&gt;0,G29/E29,0)</f>
        <v>1</v>
      </c>
      <c r="J29" s="21">
        <f t="shared" ref="J29:J30" si="1">IF(H29&gt;0,H29/F29,0)</f>
        <v>1.8158956851249257</v>
      </c>
    </row>
    <row r="30" spans="1:11" hidden="1" x14ac:dyDescent="0.3">
      <c r="A30" s="22"/>
      <c r="B30" s="23"/>
      <c r="C30" s="24"/>
      <c r="D30" s="25"/>
      <c r="E30" s="25"/>
      <c r="F30" s="25"/>
      <c r="G30" s="26"/>
      <c r="H30" s="25"/>
      <c r="I30" s="20">
        <f t="shared" si="0"/>
        <v>0</v>
      </c>
      <c r="J30" s="21">
        <f t="shared" si="1"/>
        <v>0</v>
      </c>
    </row>
    <row r="31" spans="1:11" ht="15.6" x14ac:dyDescent="0.3">
      <c r="A31" s="40" t="s">
        <v>30</v>
      </c>
      <c r="B31" s="41"/>
      <c r="C31" s="41"/>
      <c r="D31" s="41"/>
      <c r="E31" s="41"/>
      <c r="F31" s="41"/>
      <c r="G31" s="41"/>
      <c r="H31" s="41"/>
      <c r="I31" s="41"/>
      <c r="J31" s="42"/>
    </row>
    <row r="32" spans="1:11" ht="15.6" x14ac:dyDescent="0.3">
      <c r="A32" s="43" t="s">
        <v>31</v>
      </c>
      <c r="B32" s="44"/>
      <c r="C32" s="44"/>
      <c r="D32" s="44"/>
      <c r="E32" s="44"/>
      <c r="F32" s="44"/>
      <c r="G32" s="44"/>
      <c r="H32" s="44"/>
      <c r="I32" s="44"/>
      <c r="J32" s="45"/>
      <c r="K32" s="1"/>
    </row>
    <row r="33" spans="1:15" ht="27" customHeight="1" x14ac:dyDescent="0.3">
      <c r="A33" s="27" t="s">
        <v>32</v>
      </c>
      <c r="B33" s="62" t="s">
        <v>60</v>
      </c>
      <c r="C33" s="62"/>
      <c r="D33" s="62"/>
      <c r="E33" s="62"/>
      <c r="F33" s="62"/>
      <c r="G33" s="62"/>
      <c r="H33" s="62"/>
      <c r="I33" s="62"/>
      <c r="J33" s="63"/>
    </row>
    <row r="34" spans="1:15" ht="38.1" customHeight="1" x14ac:dyDescent="0.3">
      <c r="A34" s="27" t="s">
        <v>33</v>
      </c>
      <c r="B34" s="62" t="s">
        <v>59</v>
      </c>
      <c r="C34" s="62"/>
      <c r="D34" s="62"/>
      <c r="E34" s="62"/>
      <c r="F34" s="62"/>
      <c r="G34" s="62"/>
      <c r="H34" s="62"/>
      <c r="I34" s="62"/>
      <c r="J34" s="63"/>
    </row>
    <row r="35" spans="1:15" ht="88.5" customHeight="1" x14ac:dyDescent="0.3">
      <c r="A35" s="27" t="s">
        <v>34</v>
      </c>
      <c r="B35" s="85" t="s">
        <v>67</v>
      </c>
      <c r="C35" s="85"/>
      <c r="D35" s="85"/>
      <c r="E35" s="85"/>
      <c r="F35" s="85"/>
      <c r="G35" s="85"/>
      <c r="H35" s="85"/>
      <c r="I35" s="85"/>
      <c r="J35" s="86"/>
      <c r="O35" t="s">
        <v>69</v>
      </c>
    </row>
    <row r="36" spans="1:15" ht="131.4" customHeight="1" x14ac:dyDescent="0.3">
      <c r="A36" s="27" t="s">
        <v>35</v>
      </c>
      <c r="B36" s="87" t="s">
        <v>71</v>
      </c>
      <c r="C36" s="87"/>
      <c r="D36" s="87"/>
      <c r="E36" s="87"/>
      <c r="F36" s="87"/>
      <c r="G36" s="87"/>
      <c r="H36" s="87"/>
      <c r="I36" s="87"/>
      <c r="J36" s="88"/>
    </row>
    <row r="37" spans="1:15" ht="15.6" x14ac:dyDescent="0.3">
      <c r="A37" s="40" t="s">
        <v>36</v>
      </c>
      <c r="B37" s="41"/>
      <c r="C37" s="41"/>
      <c r="D37" s="41"/>
      <c r="E37" s="41"/>
      <c r="F37" s="41"/>
      <c r="G37" s="41"/>
      <c r="H37" s="41"/>
      <c r="I37" s="41"/>
      <c r="J37" s="42"/>
    </row>
    <row r="38" spans="1:15" ht="15.6" x14ac:dyDescent="0.3">
      <c r="A38" s="78" t="s">
        <v>37</v>
      </c>
      <c r="B38" s="79"/>
      <c r="C38" s="79"/>
      <c r="D38" s="79"/>
      <c r="E38" s="79"/>
      <c r="F38" s="79"/>
      <c r="G38" s="79"/>
      <c r="H38" s="79"/>
      <c r="I38" s="79"/>
      <c r="J38" s="80"/>
      <c r="K38" s="1"/>
    </row>
    <row r="39" spans="1:15" ht="65.25" customHeight="1" x14ac:dyDescent="0.3">
      <c r="A39" s="81" t="s">
        <v>68</v>
      </c>
      <c r="B39" s="82"/>
      <c r="C39" s="82"/>
      <c r="D39" s="82"/>
      <c r="E39" s="82"/>
      <c r="F39" s="82"/>
      <c r="G39" s="82"/>
      <c r="H39" s="82"/>
      <c r="I39" s="82"/>
      <c r="J39" s="83"/>
    </row>
    <row r="40" spans="1:15" ht="18.75" customHeight="1" x14ac:dyDescent="0.3">
      <c r="A40" s="33"/>
      <c r="B40" s="33"/>
      <c r="C40" s="33"/>
      <c r="D40" s="33"/>
      <c r="E40" s="33"/>
      <c r="F40" s="33"/>
      <c r="G40" s="33"/>
      <c r="H40" s="33"/>
      <c r="I40" s="33"/>
      <c r="J40" s="33"/>
    </row>
    <row r="41" spans="1:15" ht="30.75" customHeight="1" x14ac:dyDescent="0.3">
      <c r="A41" s="84" t="s">
        <v>44</v>
      </c>
      <c r="B41" s="84"/>
      <c r="C41" s="84"/>
      <c r="D41" s="84"/>
      <c r="E41" s="84"/>
      <c r="F41" s="84"/>
      <c r="G41" s="84"/>
      <c r="H41" s="84"/>
      <c r="I41" s="84"/>
      <c r="J41" s="84"/>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pageMargins left="0.31496062992125984" right="0.31496062992125984" top="0.6" bottom="0.48" header="0.31496062992125984" footer="0.31496062992125984"/>
  <pageSetup scale="57"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919-7537-482B-9D40-C2B7F62585FA}">
  <dimension ref="D3:G11"/>
  <sheetViews>
    <sheetView workbookViewId="0">
      <selection activeCell="F10" sqref="F10"/>
    </sheetView>
  </sheetViews>
  <sheetFormatPr baseColWidth="10" defaultRowHeight="14.4" x14ac:dyDescent="0.3"/>
  <cols>
    <col min="4" max="4" width="21.109375" customWidth="1"/>
    <col min="5" max="6" width="14.109375" bestFit="1" customWidth="1"/>
    <col min="7" max="7" width="24.44140625" customWidth="1"/>
  </cols>
  <sheetData>
    <row r="3" spans="4:7" x14ac:dyDescent="0.3">
      <c r="D3" s="34"/>
    </row>
    <row r="4" spans="4:7" x14ac:dyDescent="0.3">
      <c r="D4" s="34">
        <v>76808531.560000002</v>
      </c>
    </row>
    <row r="5" spans="4:7" x14ac:dyDescent="0.3">
      <c r="D5" s="34">
        <v>5347423.62</v>
      </c>
    </row>
    <row r="6" spans="4:7" x14ac:dyDescent="0.3">
      <c r="D6" s="34">
        <f>+D4-D5</f>
        <v>71461107.939999998</v>
      </c>
    </row>
    <row r="8" spans="4:7" x14ac:dyDescent="0.3">
      <c r="D8" s="35"/>
    </row>
    <row r="10" spans="4:7" x14ac:dyDescent="0.3">
      <c r="E10" s="34"/>
    </row>
    <row r="11" spans="4:7" x14ac:dyDescent="0.3">
      <c r="E11" s="35"/>
      <c r="F11" s="35"/>
      <c r="G11">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2025-01-15T18:48:42Z</cp:lastPrinted>
  <dcterms:created xsi:type="dcterms:W3CDTF">2021-03-22T15:50:10Z</dcterms:created>
  <dcterms:modified xsi:type="dcterms:W3CDTF">2025-01-16T17:04:22Z</dcterms:modified>
</cp:coreProperties>
</file>