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Diciembre 2024/Informes Físicos Financieros/Informe Trimestral/"/>
    </mc:Choice>
  </mc:AlternateContent>
  <xr:revisionPtr revIDLastSave="0" documentId="8_{B5CE2A45-73C4-4A08-A3E7-D03382F2674A}" xr6:coauthVersionLast="47" xr6:coauthVersionMax="47" xr10:uidLastSave="{00000000-0000-0000-0000-000000000000}"/>
  <bookViews>
    <workbookView xWindow="-24120" yWindow="0" windowWidth="24240" windowHeight="13140" xr2:uid="{4338FEAE-DB8E-4C02-BE6D-DDC1311F061E}"/>
  </bookViews>
  <sheets>
    <sheet name="Hoja1" sheetId="1" r:id="rId1"/>
    <sheet name="Hoja2" sheetId="2" r:id="rId2"/>
  </sheets>
  <externalReferences>
    <externalReference r:id="rId3"/>
  </externalReferences>
  <definedNames>
    <definedName name="_xlnm.Print_Area" localSheetId="0">Hoja1!$A$1:$J$41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I29" i="1"/>
  <c r="J29" i="1"/>
  <c r="J30" i="1"/>
  <c r="I30" i="1"/>
  <c r="I25" i="1"/>
  <c r="C14" i="1"/>
  <c r="C15" i="1"/>
</calcChain>
</file>

<file path=xl/sharedStrings.xml><?xml version="1.0" encoding="utf-8"?>
<sst xmlns="http://schemas.openxmlformats.org/spreadsheetml/2006/main" count="73" uniqueCount="73">
  <si>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</si>
  <si>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</si>
  <si>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</si>
  <si>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</si>
  <si>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</si>
  <si>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</si>
  <si>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</si>
  <si>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</si>
  <si>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</si>
  <si>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</si>
  <si>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</si>
  <si>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</si>
  <si>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</si>
  <si>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</si>
  <si>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</si>
  <si>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</si>
  <si>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</si>
  <si>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</si>
  <si>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</si>
  <si>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</si>
  <si>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</si>
  <si>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</si>
  <si>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</si>
  <si>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</si>
  <si>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</si>
  <si>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</si>
  <si>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</si>
  <si>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</si>
  <si>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</si>
  <si>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</si>
  <si>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</si>
  <si>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</si>
  <si>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</si>
  <si>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</si>
  <si>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</si>
  <si>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</si>
  <si>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</si>
  <si>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</si>
  <si>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</si>
  <si>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</si>
  <si>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</si>
  <si>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</si>
  <si>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</si>
  <si>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</si>
  <si>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</si>
  <si>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</si>
  <si>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</si>
  <si>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</si>
  <si>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</si>
  <si>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</si>
  <si>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</si>
  <si>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</si>
  <si>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 xml:space="preserve"> Programación Trimestral</t>
  </si>
  <si>
    <t>Ejecución Trimestral</t>
  </si>
  <si>
    <t>5172 - Organismo Dominicano de Acreditación</t>
  </si>
  <si>
    <t>01 - Organismo Dominicano de Acreditación</t>
  </si>
  <si>
    <t>0001 - Organismo Dominicano de Acreditación</t>
  </si>
  <si>
    <t>3.5.2</t>
  </si>
  <si>
    <t>Estructura productiva nacional y consumidores</t>
  </si>
  <si>
    <t>Evaluar y otorgar la Acreditación de los Organismos de Evaluacion de la Conformidad (OECs). La acreditación es el reconocimiento formal de la competencia tecnica que avala que un Organismo de Evaluación de la Conformidad, cumple con los requerimientos de la Norma Internacional que lo rige para prestar servicios de evaluación de la Conformidad.</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</si>
  <si>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</si>
  <si>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</si>
  <si>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</si>
  <si>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</si>
  <si>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6259-Servicios de acreditación, a los organismos evaluadores de la conformidad de bienes, productos y servicios del sector productivo</t>
  </si>
  <si>
    <t>Cantidad de acreditaciones otorgadas</t>
  </si>
  <si>
    <t>Fortalecimiento de la capacidad competitiva de las entidades públicas y privadas que se dedican a la evaluación de la conformidad, mediante el cumplimiento de los requisitos de los estándares de calidad y seguridad exigidos en los mercados internacionales, impactando positivamente en el aumento de la calidad y las exportaciones de los productos y servicios dominicanos en los diferentes mercados, a través de la reducción de las barreras comerciales.</t>
  </si>
  <si>
    <t xml:space="preserve">El Organismo Dominicano de Acreditación conforme a lo programado para el 4to trimestre, al Laboratorio de Calibracion de TDP Dominicana conforme a la norma NORDOM IDO/IEC 17025:2017, para la actividad de calibracion de acuerdo con el Alcance Tecnico de Acreditacion No. 017/LC-004.
Actualmente la institucion esta en proceso de preparacion para la evaluación por pares (PAR), que sera realizada en el año 2025.
</t>
  </si>
  <si>
    <t xml:space="preserve">Realizar una mejor programación en lo que respecta a la compensacion extraordinaria anual del personal de la institución y el pago de los parqueos. </t>
  </si>
  <si>
    <t xml:space="preserve"> </t>
  </si>
  <si>
    <t xml:space="preserve">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ellos. </t>
  </si>
  <si>
    <t>Justificación desvío financiero T4-2024
Para el T4 se había programado la ejecución del monto de RD$28,538,892.06 y fue ejecutada la suma de RD$51,823,650.95 lo que representa una meta superada en un 81.59%, esta ejecución superior a la programada es debido a la cancelación de los pagos pendientes de alquileres de las oficinas del ODAC, por un monto de RD$17,919,477.17, más la compensación extraordinaria anual del personal de institución por un monto de RD$ 3,473,358.34 más el pago de seis (6) meses de alquiler de parqueos por un monto de RD$365,746.36, para un total adicional de RD$21,758,581.87.
Desvío Físico T4 -2024:
La ejecución física fue igual a la programada.</t>
  </si>
  <si>
    <t>Informe de Evaluación Trimestral de las Metas Físicas-Financieras Octubre, Noviembre y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</si>
</sst>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164" fontId="0" fillId="0" borderId="0" xfId="1" applyFont="1"/>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10"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O41"/>
  <sheetViews>
    <sheetView tabSelected="1" view="pageBreakPreview" zoomScale="70" zoomScaleNormal="85" zoomScaleSheetLayoutView="70" workbookViewId="0">
      <selection activeCell="M17" sqref="M17"/>
    </sheetView>
  </sheetViews>
  <sheetFormatPr baseColWidth="10" defaultRowHeight="14.4" x14ac:dyDescent="0.3"/>
  <cols>
    <col min="1" max="1" width="23" style="8" customWidth="1"/>
    <col min="2" max="10" width="16.88671875" style="8" customWidth="1"/>
    <col min="11" max="11" width="11.44140625" style="8"/>
  </cols>
  <sheetData>
    <row r="1" spans="1:11" ht="21.6" thickBot="1" x14ac:dyDescent="0.35">
      <c r="A1" s="28"/>
      <c r="B1" s="46" t="s">
        <v>72</v>
      </c>
      <c r="C1" s="47"/>
      <c r="D1" s="47"/>
      <c r="E1" s="47"/>
      <c r="F1" s="47"/>
      <c r="G1" s="47"/>
      <c r="H1" s="47"/>
      <c r="I1" s="47"/>
      <c r="J1" s="48"/>
      <c r="K1" s="1"/>
    </row>
    <row r="2" spans="1:11" ht="21.6" thickBot="1" x14ac:dyDescent="0.35">
      <c r="A2" s="29"/>
      <c r="B2" s="49" t="s">
        <v>0</v>
      </c>
      <c r="C2" s="50"/>
      <c r="D2" s="49" t="s">
        <v>1</v>
      </c>
      <c r="E2" s="50"/>
      <c r="F2" s="50"/>
      <c r="G2" s="50"/>
      <c r="H2" s="51"/>
      <c r="I2" s="2" t="s">
        <v>2</v>
      </c>
      <c r="J2" s="3" t="s">
        <v>3</v>
      </c>
      <c r="K2" s="1"/>
    </row>
    <row r="3" spans="1:11" ht="21.6" thickBot="1" x14ac:dyDescent="0.35">
      <c r="A3" s="30"/>
      <c r="B3" s="52" t="s">
        <v>4</v>
      </c>
      <c r="C3" s="53"/>
      <c r="D3" s="52" t="s">
        <v>41</v>
      </c>
      <c r="E3" s="53"/>
      <c r="F3" s="53"/>
      <c r="G3" s="53"/>
      <c r="H3" s="54"/>
      <c r="I3" s="4" t="s">
        <v>5</v>
      </c>
      <c r="J3" s="5">
        <v>0</v>
      </c>
      <c r="K3" s="1"/>
    </row>
    <row r="4" spans="1:11" x14ac:dyDescent="0.3">
      <c r="A4" s="55"/>
      <c r="B4" s="56"/>
      <c r="C4" s="56"/>
      <c r="D4" s="57"/>
      <c r="E4" s="57"/>
      <c r="F4" s="57"/>
      <c r="G4" s="57"/>
      <c r="H4" s="57"/>
      <c r="I4" s="56"/>
      <c r="J4" s="58"/>
      <c r="K4" s="1"/>
    </row>
    <row r="5" spans="1:11" ht="3" customHeight="1" x14ac:dyDescent="0.3">
      <c r="A5" s="37"/>
      <c r="B5" s="38"/>
      <c r="C5" s="38"/>
      <c r="D5" s="38"/>
      <c r="E5" s="38"/>
      <c r="F5" s="38"/>
      <c r="G5" s="38"/>
      <c r="H5" s="38"/>
      <c r="I5" s="38"/>
      <c r="J5" s="39"/>
      <c r="K5" s="1"/>
    </row>
    <row r="6" spans="1:11" ht="15.6" x14ac:dyDescent="0.3">
      <c r="A6" s="40" t="s">
        <v>6</v>
      </c>
      <c r="B6" s="41"/>
      <c r="C6" s="41"/>
      <c r="D6" s="41"/>
      <c r="E6" s="41"/>
      <c r="F6" s="41"/>
      <c r="G6" s="41"/>
      <c r="H6" s="41"/>
      <c r="I6" s="41"/>
      <c r="J6" s="42"/>
      <c r="K6" s="1"/>
    </row>
    <row r="7" spans="1:11" ht="15.6" x14ac:dyDescent="0.3">
      <c r="A7" s="43" t="s">
        <v>7</v>
      </c>
      <c r="B7" s="44"/>
      <c r="C7" s="44"/>
      <c r="D7" s="44"/>
      <c r="E7" s="44"/>
      <c r="F7" s="44"/>
      <c r="G7" s="44"/>
      <c r="H7" s="44"/>
      <c r="I7" s="44"/>
      <c r="J7" s="45"/>
      <c r="K7" s="1"/>
    </row>
    <row r="8" spans="1:11" x14ac:dyDescent="0.3">
      <c r="A8" s="6" t="s">
        <v>8</v>
      </c>
      <c r="B8" s="59" t="s">
        <v>54</v>
      </c>
      <c r="C8" s="60"/>
      <c r="D8" s="60"/>
      <c r="E8" s="60"/>
      <c r="F8" s="60"/>
      <c r="G8" s="60"/>
      <c r="H8" s="60"/>
      <c r="I8" s="60"/>
      <c r="J8" s="61"/>
      <c r="K8" s="1"/>
    </row>
    <row r="9" spans="1:11" ht="15" customHeight="1" x14ac:dyDescent="0.3">
      <c r="A9" s="31" t="s">
        <v>38</v>
      </c>
      <c r="B9" s="59" t="s">
        <v>55</v>
      </c>
      <c r="C9" s="60"/>
      <c r="D9" s="60"/>
      <c r="E9" s="60"/>
      <c r="F9" s="60"/>
      <c r="G9" s="60"/>
      <c r="H9" s="60"/>
      <c r="I9" s="60"/>
      <c r="J9" s="61"/>
      <c r="K9" s="1"/>
    </row>
    <row r="10" spans="1:11" x14ac:dyDescent="0.3">
      <c r="A10" s="31" t="s">
        <v>39</v>
      </c>
      <c r="B10" s="59" t="s">
        <v>56</v>
      </c>
      <c r="C10" s="60"/>
      <c r="D10" s="60"/>
      <c r="E10" s="60"/>
      <c r="F10" s="60"/>
      <c r="G10" s="60"/>
      <c r="H10" s="60"/>
      <c r="I10" s="60"/>
      <c r="J10" s="61"/>
      <c r="K10" s="1"/>
    </row>
    <row r="11" spans="1:11" ht="51" customHeight="1" x14ac:dyDescent="0.3">
      <c r="A11" s="6" t="s">
        <v>9</v>
      </c>
      <c r="B11" s="62" t="s">
        <v>70</v>
      </c>
      <c r="C11" s="62"/>
      <c r="D11" s="62"/>
      <c r="E11" s="62"/>
      <c r="F11" s="62"/>
      <c r="G11" s="62"/>
      <c r="H11" s="62"/>
      <c r="I11" s="62"/>
      <c r="J11" s="63"/>
    </row>
    <row r="12" spans="1:11" ht="23.25" customHeight="1" x14ac:dyDescent="0.3">
      <c r="A12" s="6" t="s">
        <v>10</v>
      </c>
      <c r="B12" s="64" t="s">
        <v>51</v>
      </c>
      <c r="C12" s="64"/>
      <c r="D12" s="64"/>
      <c r="E12" s="64"/>
      <c r="F12" s="64"/>
      <c r="G12" s="64"/>
      <c r="H12" s="64"/>
      <c r="I12" s="64"/>
      <c r="J12" s="65"/>
    </row>
    <row r="13" spans="1:11" ht="15.6" x14ac:dyDescent="0.3">
      <c r="A13" s="40" t="s">
        <v>11</v>
      </c>
      <c r="B13" s="41"/>
      <c r="C13" s="41"/>
      <c r="D13" s="41"/>
      <c r="E13" s="41"/>
      <c r="F13" s="41"/>
      <c r="G13" s="41"/>
      <c r="H13" s="41"/>
      <c r="I13" s="41"/>
      <c r="J13" s="42"/>
    </row>
    <row r="14" spans="1:11" ht="27.75" customHeight="1" x14ac:dyDescent="0.3">
      <c r="A14" s="6" t="s">
        <v>12</v>
      </c>
      <c r="B14" s="32">
        <v>3</v>
      </c>
      <c r="C14" s="66" t="str">
        <f>IFERROR(VLOOKUP(B14,'[1]Validacion datos'!A2:B5,2,FALSE),"")</f>
        <v>DESARROLLO PRODUCTIVO</v>
      </c>
      <c r="D14" s="66"/>
      <c r="E14" s="66"/>
      <c r="F14" s="66"/>
      <c r="G14" s="66"/>
      <c r="H14" s="66"/>
      <c r="I14" s="66"/>
      <c r="J14" s="66"/>
    </row>
    <row r="15" spans="1:11" ht="26.25" customHeight="1" x14ac:dyDescent="0.3">
      <c r="A15" s="6" t="s">
        <v>13</v>
      </c>
      <c r="B15" s="9">
        <v>3.5</v>
      </c>
      <c r="C15" s="36" t="str">
        <f>IFERROR(VLOOKUP(B15,'[1]Validacion datos'!A8:B26,2,FALSE),"")</f>
        <v>Estructura productiva sectorial y territorialmente adecuada, integrada competitivamente a la economía global y que aprovecha las oportunidades del mercado local.</v>
      </c>
      <c r="D15" s="36"/>
      <c r="E15" s="36"/>
      <c r="F15" s="36"/>
      <c r="G15" s="36"/>
      <c r="H15" s="36"/>
      <c r="I15" s="36"/>
      <c r="J15" s="36"/>
    </row>
    <row r="16" spans="1:11" ht="34.200000000000003" customHeight="1" x14ac:dyDescent="0.3">
      <c r="A16" s="6" t="s">
        <v>14</v>
      </c>
      <c r="B16" s="10" t="s">
        <v>57</v>
      </c>
      <c r="C16" s="36" t="s">
        <v>61</v>
      </c>
      <c r="D16" s="36"/>
      <c r="E16" s="36"/>
      <c r="F16" s="36"/>
      <c r="G16" s="36"/>
      <c r="H16" s="36"/>
      <c r="I16" s="36"/>
      <c r="J16" s="36"/>
    </row>
    <row r="17" spans="1:11" ht="15.6" x14ac:dyDescent="0.3">
      <c r="A17" s="40" t="s">
        <v>15</v>
      </c>
      <c r="B17" s="41"/>
      <c r="C17" s="41"/>
      <c r="D17" s="41"/>
      <c r="E17" s="41"/>
      <c r="F17" s="41"/>
      <c r="G17" s="41"/>
      <c r="H17" s="41"/>
      <c r="I17" s="41"/>
      <c r="J17" s="42"/>
    </row>
    <row r="18" spans="1:11" ht="29.25" customHeight="1" x14ac:dyDescent="0.3">
      <c r="A18" s="6" t="s">
        <v>16</v>
      </c>
      <c r="B18" s="62" t="s">
        <v>62</v>
      </c>
      <c r="C18" s="62"/>
      <c r="D18" s="62"/>
      <c r="E18" s="62"/>
      <c r="F18" s="62"/>
      <c r="G18" s="62"/>
      <c r="H18" s="62"/>
      <c r="I18" s="62"/>
      <c r="J18" s="63"/>
    </row>
    <row r="19" spans="1:11" ht="52.5" customHeight="1" x14ac:dyDescent="0.3">
      <c r="A19" s="11" t="s">
        <v>17</v>
      </c>
      <c r="B19" s="62" t="s">
        <v>63</v>
      </c>
      <c r="C19" s="62"/>
      <c r="D19" s="62"/>
      <c r="E19" s="62"/>
      <c r="F19" s="62"/>
      <c r="G19" s="62"/>
      <c r="H19" s="62"/>
      <c r="I19" s="62"/>
      <c r="J19" s="63"/>
    </row>
    <row r="20" spans="1:11" ht="34.5" customHeight="1" x14ac:dyDescent="0.3">
      <c r="A20" s="11" t="s">
        <v>18</v>
      </c>
      <c r="B20" s="62" t="s">
        <v>58</v>
      </c>
      <c r="C20" s="62"/>
      <c r="D20" s="62"/>
      <c r="E20" s="62"/>
      <c r="F20" s="62"/>
      <c r="G20" s="62"/>
      <c r="H20" s="62"/>
      <c r="I20" s="62"/>
      <c r="J20" s="63"/>
    </row>
    <row r="21" spans="1:11" ht="63" customHeight="1" x14ac:dyDescent="0.3">
      <c r="A21" s="11" t="s">
        <v>40</v>
      </c>
      <c r="B21" s="62" t="s">
        <v>66</v>
      </c>
      <c r="C21" s="62"/>
      <c r="D21" s="62"/>
      <c r="E21" s="62"/>
      <c r="F21" s="62"/>
      <c r="G21" s="62"/>
      <c r="H21" s="62"/>
      <c r="I21" s="62"/>
      <c r="J21" s="63"/>
      <c r="K21" s="1"/>
    </row>
    <row r="22" spans="1:11" ht="15.6" x14ac:dyDescent="0.3">
      <c r="A22" s="40" t="s">
        <v>19</v>
      </c>
      <c r="B22" s="41"/>
      <c r="C22" s="41"/>
      <c r="D22" s="41"/>
      <c r="E22" s="41"/>
      <c r="F22" s="41"/>
      <c r="G22" s="41"/>
      <c r="H22" s="41"/>
      <c r="I22" s="41"/>
      <c r="J22" s="42"/>
    </row>
    <row r="23" spans="1:11" ht="15.6" x14ac:dyDescent="0.3">
      <c r="A23" s="43" t="s">
        <v>20</v>
      </c>
      <c r="B23" s="44"/>
      <c r="C23" s="44"/>
      <c r="D23" s="44"/>
      <c r="E23" s="44"/>
      <c r="F23" s="44"/>
      <c r="G23" s="44"/>
      <c r="H23" s="44"/>
      <c r="I23" s="44"/>
      <c r="J23" s="45"/>
      <c r="K23" s="1"/>
    </row>
    <row r="24" spans="1:11" ht="15" customHeight="1" x14ac:dyDescent="0.3">
      <c r="A24" s="67" t="s">
        <v>21</v>
      </c>
      <c r="B24" s="68"/>
      <c r="C24" s="69" t="s">
        <v>22</v>
      </c>
      <c r="D24" s="71"/>
      <c r="E24" s="71"/>
      <c r="F24" s="71" t="s">
        <v>23</v>
      </c>
      <c r="G24" s="71"/>
      <c r="H24" s="68"/>
      <c r="I24" s="69" t="s">
        <v>24</v>
      </c>
      <c r="J24" s="70"/>
    </row>
    <row r="25" spans="1:11" x14ac:dyDescent="0.3">
      <c r="A25" s="89">
        <v>100000000</v>
      </c>
      <c r="B25" s="90"/>
      <c r="C25" s="75">
        <v>117005419.12</v>
      </c>
      <c r="D25" s="76"/>
      <c r="E25" s="77"/>
      <c r="F25" s="75">
        <v>114992736.81999999</v>
      </c>
      <c r="G25" s="76"/>
      <c r="H25" s="77"/>
      <c r="I25" s="91">
        <f>+F25/C25</f>
        <v>0.98279838391129715</v>
      </c>
      <c r="J25" s="92"/>
    </row>
    <row r="26" spans="1:11" ht="15.6" x14ac:dyDescent="0.3">
      <c r="A26" s="43" t="s">
        <v>25</v>
      </c>
      <c r="B26" s="44"/>
      <c r="C26" s="44"/>
      <c r="D26" s="44"/>
      <c r="E26" s="44"/>
      <c r="F26" s="44"/>
      <c r="G26" s="44"/>
      <c r="H26" s="44"/>
      <c r="I26" s="44"/>
      <c r="J26" s="45"/>
      <c r="K26" s="1"/>
    </row>
    <row r="27" spans="1:11" x14ac:dyDescent="0.3">
      <c r="A27" s="7"/>
      <c r="B27"/>
      <c r="C27" s="72" t="s">
        <v>26</v>
      </c>
      <c r="D27" s="73"/>
      <c r="E27" s="72" t="s">
        <v>52</v>
      </c>
      <c r="F27" s="73"/>
      <c r="G27" s="72" t="s">
        <v>53</v>
      </c>
      <c r="H27" s="72"/>
      <c r="I27" s="72" t="s">
        <v>27</v>
      </c>
      <c r="J27" s="74"/>
    </row>
    <row r="28" spans="1:11" ht="41.4" x14ac:dyDescent="0.3">
      <c r="A28" s="12" t="s">
        <v>28</v>
      </c>
      <c r="B28" s="13" t="s">
        <v>29</v>
      </c>
      <c r="C28" s="13" t="s">
        <v>42</v>
      </c>
      <c r="D28" s="13" t="s">
        <v>43</v>
      </c>
      <c r="E28" s="13" t="s">
        <v>45</v>
      </c>
      <c r="F28" s="13" t="s">
        <v>46</v>
      </c>
      <c r="G28" s="13" t="s">
        <v>47</v>
      </c>
      <c r="H28" s="13" t="s">
        <v>48</v>
      </c>
      <c r="I28" s="13" t="s">
        <v>49</v>
      </c>
      <c r="J28" s="14" t="s">
        <v>50</v>
      </c>
    </row>
    <row r="29" spans="1:11" ht="60" x14ac:dyDescent="0.3">
      <c r="A29" s="15" t="s">
        <v>64</v>
      </c>
      <c r="B29" s="16" t="s">
        <v>65</v>
      </c>
      <c r="C29" s="17">
        <v>9</v>
      </c>
      <c r="D29" s="18">
        <v>100000000</v>
      </c>
      <c r="E29" s="18">
        <v>1</v>
      </c>
      <c r="F29" s="18">
        <v>28538892.059999999</v>
      </c>
      <c r="G29" s="19">
        <v>1</v>
      </c>
      <c r="H29" s="18">
        <v>51823650.950000003</v>
      </c>
      <c r="I29" s="20">
        <f t="shared" ref="I29:I30" si="0">IF(G29&gt;0,G29/E29,0)</f>
        <v>1</v>
      </c>
      <c r="J29" s="21">
        <f t="shared" ref="J29:J30" si="1">IF(H29&gt;0,H29/F29,0)</f>
        <v>1.8158956851249257</v>
      </c>
    </row>
    <row r="30" spans="1:11" hidden="1" x14ac:dyDescent="0.3">
      <c r="A30" s="22"/>
      <c r="B30" s="23"/>
      <c r="C30" s="24"/>
      <c r="D30" s="25"/>
      <c r="E30" s="25"/>
      <c r="F30" s="25"/>
      <c r="G30" s="26"/>
      <c r="H30" s="25"/>
      <c r="I30" s="20">
        <f t="shared" si="0"/>
        <v>0</v>
      </c>
      <c r="J30" s="21">
        <f t="shared" si="1"/>
        <v>0</v>
      </c>
    </row>
    <row r="31" spans="1:11" ht="15.6" x14ac:dyDescent="0.3">
      <c r="A31" s="40" t="s">
        <v>30</v>
      </c>
      <c r="B31" s="41"/>
      <c r="C31" s="41"/>
      <c r="D31" s="41"/>
      <c r="E31" s="41"/>
      <c r="F31" s="41"/>
      <c r="G31" s="41"/>
      <c r="H31" s="41"/>
      <c r="I31" s="41"/>
      <c r="J31" s="42"/>
    </row>
    <row r="32" spans="1:11" ht="15.6" x14ac:dyDescent="0.3">
      <c r="A32" s="43" t="s">
        <v>31</v>
      </c>
      <c r="B32" s="44"/>
      <c r="C32" s="44"/>
      <c r="D32" s="44"/>
      <c r="E32" s="44"/>
      <c r="F32" s="44"/>
      <c r="G32" s="44"/>
      <c r="H32" s="44"/>
      <c r="I32" s="44"/>
      <c r="J32" s="45"/>
      <c r="K32" s="1"/>
    </row>
    <row r="33" spans="1:15" ht="27" customHeight="1" x14ac:dyDescent="0.3">
      <c r="A33" s="27" t="s">
        <v>32</v>
      </c>
      <c r="B33" s="62" t="s">
        <v>60</v>
      </c>
      <c r="C33" s="62"/>
      <c r="D33" s="62"/>
      <c r="E33" s="62"/>
      <c r="F33" s="62"/>
      <c r="G33" s="62"/>
      <c r="H33" s="62"/>
      <c r="I33" s="62"/>
      <c r="J33" s="63"/>
    </row>
    <row r="34" spans="1:15" ht="38.1" customHeight="1" x14ac:dyDescent="0.3">
      <c r="A34" s="27" t="s">
        <v>33</v>
      </c>
      <c r="B34" s="62" t="s">
        <v>59</v>
      </c>
      <c r="C34" s="62"/>
      <c r="D34" s="62"/>
      <c r="E34" s="62"/>
      <c r="F34" s="62"/>
      <c r="G34" s="62"/>
      <c r="H34" s="62"/>
      <c r="I34" s="62"/>
      <c r="J34" s="63"/>
    </row>
    <row r="35" spans="1:15" ht="88.5" customHeight="1" x14ac:dyDescent="0.3">
      <c r="A35" s="27" t="s">
        <v>34</v>
      </c>
      <c r="B35" s="85" t="s">
        <v>67</v>
      </c>
      <c r="C35" s="85"/>
      <c r="D35" s="85"/>
      <c r="E35" s="85"/>
      <c r="F35" s="85"/>
      <c r="G35" s="85"/>
      <c r="H35" s="85"/>
      <c r="I35" s="85"/>
      <c r="J35" s="86"/>
      <c r="O35" t="s">
        <v>69</v>
      </c>
    </row>
    <row r="36" spans="1:15" ht="131.4" customHeight="1" x14ac:dyDescent="0.3">
      <c r="A36" s="27" t="s">
        <v>35</v>
      </c>
      <c r="B36" s="87" t="s">
        <v>71</v>
      </c>
      <c r="C36" s="87"/>
      <c r="D36" s="87"/>
      <c r="E36" s="87"/>
      <c r="F36" s="87"/>
      <c r="G36" s="87"/>
      <c r="H36" s="87"/>
      <c r="I36" s="87"/>
      <c r="J36" s="88"/>
    </row>
    <row r="37" spans="1:15" ht="15.6" x14ac:dyDescent="0.3">
      <c r="A37" s="40" t="s">
        <v>36</v>
      </c>
      <c r="B37" s="41"/>
      <c r="C37" s="41"/>
      <c r="D37" s="41"/>
      <c r="E37" s="41"/>
      <c r="F37" s="41"/>
      <c r="G37" s="41"/>
      <c r="H37" s="41"/>
      <c r="I37" s="41"/>
      <c r="J37" s="42"/>
    </row>
    <row r="38" spans="1:15" ht="15.6" x14ac:dyDescent="0.3">
      <c r="A38" s="78" t="s">
        <v>37</v>
      </c>
      <c r="B38" s="79"/>
      <c r="C38" s="79"/>
      <c r="D38" s="79"/>
      <c r="E38" s="79"/>
      <c r="F38" s="79"/>
      <c r="G38" s="79"/>
      <c r="H38" s="79"/>
      <c r="I38" s="79"/>
      <c r="J38" s="80"/>
      <c r="K38" s="1"/>
    </row>
    <row r="39" spans="1:15" ht="65.25" customHeight="1" x14ac:dyDescent="0.3">
      <c r="A39" s="81" t="s">
        <v>68</v>
      </c>
      <c r="B39" s="82"/>
      <c r="C39" s="82"/>
      <c r="D39" s="82"/>
      <c r="E39" s="82"/>
      <c r="F39" s="82"/>
      <c r="G39" s="82"/>
      <c r="H39" s="82"/>
      <c r="I39" s="82"/>
      <c r="J39" s="83"/>
    </row>
    <row r="40" spans="1:15" ht="18.75" customHeight="1" x14ac:dyDescent="0.3">
      <c r="A40" s="33"/>
      <c r="B40" s="33"/>
      <c r="C40" s="33"/>
      <c r="D40" s="33"/>
      <c r="E40" s="33"/>
      <c r="F40" s="33"/>
      <c r="G40" s="33"/>
      <c r="H40" s="33"/>
      <c r="I40" s="33"/>
      <c r="J40" s="33"/>
    </row>
    <row r="41" spans="1:15" ht="30.75" customHeight="1" x14ac:dyDescent="0.3">
      <c r="A41" s="84" t="s">
        <v>44</v>
      </c>
      <c r="B41" s="84"/>
      <c r="C41" s="84"/>
      <c r="D41" s="84"/>
      <c r="E41" s="84"/>
      <c r="F41" s="84"/>
      <c r="G41" s="84"/>
      <c r="H41" s="84"/>
      <c r="I41" s="84"/>
      <c r="J41" s="84"/>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E29:F30 F28"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rintOptions horizontalCentered="1"/>
  <pageMargins left="0.31496062992125984" right="0.31496062992125984" top="0.6" bottom="0.48" header="0.31496062992125984" footer="0.31496062992125984"/>
  <pageSetup scale="57"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F919-7537-482B-9D40-C2B7F62585FA}">
  <dimension ref="D3:G11"/>
  <sheetViews>
    <sheetView workbookViewId="0">
      <selection activeCell="F10" sqref="F10"/>
    </sheetView>
  </sheetViews>
  <sheetFormatPr baseColWidth="10" defaultRowHeight="14.4" x14ac:dyDescent="0.3"/>
  <cols>
    <col min="4" max="4" width="21.109375" customWidth="1"/>
    <col min="5" max="6" width="14.109375" bestFit="1" customWidth="1"/>
    <col min="7" max="7" width="24.44140625" customWidth="1"/>
  </cols>
  <sheetData>
    <row r="3" spans="4:7" x14ac:dyDescent="0.3">
      <c r="D3" s="34"/>
    </row>
    <row r="4" spans="4:7" x14ac:dyDescent="0.3">
      <c r="D4" s="34">
        <v>76808531.560000002</v>
      </c>
    </row>
    <row r="5" spans="4:7" x14ac:dyDescent="0.3">
      <c r="D5" s="34">
        <v>5347423.62</v>
      </c>
    </row>
    <row r="6" spans="4:7" x14ac:dyDescent="0.3">
      <c r="D6" s="34">
        <f>+D4-D5</f>
        <v>71461107.939999998</v>
      </c>
    </row>
    <row r="8" spans="4:7" x14ac:dyDescent="0.3">
      <c r="D8" s="35"/>
    </row>
    <row r="10" spans="4:7" x14ac:dyDescent="0.3">
      <c r="E10" s="34"/>
    </row>
    <row r="11" spans="4:7" x14ac:dyDescent="0.3">
      <c r="E11" s="35"/>
      <c r="F11" s="35"/>
      <c r="G11">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2025-01-15T18:48:42Z</cp:lastPrinted>
  <dcterms:created xsi:type="dcterms:W3CDTF">2021-03-22T15:50:10Z</dcterms:created>
  <dcterms:modified xsi:type="dcterms:W3CDTF">2025-01-16T17:04:22Z</dcterms:modified>
</cp:coreProperties>
</file>