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odacrdgob-my.sharepoint.com/personal/mmontesdeoca_odac_gob_do/Documents/Documentos/ODAC/Presupuesto/Presupuesto 2024/Informe Fisico Financiero 2024/Informe T - 3/"/>
    </mc:Choice>
  </mc:AlternateContent>
  <xr:revisionPtr revIDLastSave="18" documentId="13_ncr:1_{34B9CFA0-6DE6-4709-83D5-6F23A0026FC4}" xr6:coauthVersionLast="47" xr6:coauthVersionMax="47" xr10:uidLastSave="{9139F657-F7F2-4421-B968-36E2F977E3F6}"/>
  <bookViews>
    <workbookView xWindow="-120" yWindow="-120" windowWidth="20730" windowHeight="11160" xr2:uid="{4338FEAE-DB8E-4C02-BE6D-DDC1311F061E}"/>
  </bookViews>
  <sheets>
    <sheet name="Hoja1" sheetId="1" r:id="rId1"/>
    <sheet name="Hoja2" sheetId="2" r:id="rId2"/>
  </sheets>
  <externalReferences>
    <externalReference r:id="rId3"/>
  </externalReferenc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 l="1"/>
  <c r="I29" i="1"/>
  <c r="J29" i="1"/>
  <c r="J30" i="1"/>
  <c r="I30" i="1"/>
  <c r="I25" i="1"/>
  <c r="C14" i="1"/>
  <c r="C15" i="1"/>
</calcChain>
</file>

<file path=xl/sharedStrings.xml><?xml version="1.0" encoding="utf-8"?>
<sst xmlns="http://schemas.openxmlformats.org/spreadsheetml/2006/main" count="72" uniqueCount="72">
  <si>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</si>
  <si>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</si>
  <si>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</si>
  <si>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</si>
  <si>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</si>
  <si>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</si>
  <si>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</si>
  <si>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</si>
  <si>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</si>
  <si>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</si>
  <si>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</si>
  <si>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</si>
  <si>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</si>
  <si>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</si>
  <si>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</si>
  <si>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</si>
  <si>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</si>
  <si>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</si>
  <si>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</si>
  <si>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</si>
  <si>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</si>
  <si>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</si>
  <si>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</si>
  <si>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</si>
  <si>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</si>
  <si>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</si>
  <si>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</si>
  <si>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</si>
  <si>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</si>
  <si>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</si>
  <si>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</si>
  <si>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</si>
  <si>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</si>
  <si>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</si>
  <si>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</si>
  <si>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</si>
  <si>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</si>
  <si>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</si>
  <si>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</si>
  <si>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</si>
  <si>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</si>
  <si>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Lineamientos para la Ejecución Presupuestaria 2019 del Gobierno General Nacional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</si>
  <si>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</si>
  <si>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</si>
  <si>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</si>
  <si>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</si>
  <si>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</si>
  <si>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</si>
  <si>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</si>
  <si>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</si>
  <si>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</si>
  <si>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Ser el Organismo Nacional de Acreditación, con reconocimiento de la competencia técnica, a nivel nacional, regional e internacional. </t>
  </si>
  <si>
    <t xml:space="preserve"> Programación Trimestral</t>
  </si>
  <si>
    <t>Ejecución Trimestral</t>
  </si>
  <si>
    <t>5172 - Organismo Dominicano de Acreditación</t>
  </si>
  <si>
    <t>01 - Organismo Dominicano de Acreditación</t>
  </si>
  <si>
    <t>0001 - Organismo Dominicano de Acreditación</t>
  </si>
  <si>
    <t>3.5.2</t>
  </si>
  <si>
    <t>Estructura productiva nacional y consumidores</t>
  </si>
  <si>
    <t>Evaluar y otorgar la Acreditación de los Organismos de Evaluacion de la Conformidad (OECs). La acreditación es el reconocimiento formal de la competencia tecnica que avala que un Organismo de Evaluación de la Conformidad, cumple con los requerimientos de la Norma Internacional que lo rige para prestar servicios de evaluación de la Conformidad.</t>
  </si>
  <si>
    <t>Servicios de acreditación a los Organismos Evaluadores de la Conformidad de bienes productos y servicios del Sector Productivo</t>
  </si>
  <si>
    <t>Crear la infraestructura (física e institucional) de normalización, metrología, reglamentación técnica y acreditación, que garantice el cumplimiento de los requisitos de los mercados globales y un compromiso con la excelencia.</t>
  </si>
  <si>
    <t xml:space="preserve">Respaldar la competencia técnica y credibilidad de las entidades acreditadas, para garantizar la confianza en el Sistema Dominicano para la Calidad;(SIDOCAL),además, asegurar que los servicios ofrecidos por los entes acreditados, mantengan la calidad bajo la cual fue reconocida la competencia técnica, así como promover y estimular la cooperación entre elloa. </t>
  </si>
  <si>
    <t>11- Acreditación de los Organismos Evaluadores de la Conformidad</t>
  </si>
  <si>
    <t>Consiste en desarrollar las acciones inherentes al reconocimiento formal y evaluación de las competencias técnicas de los organismos de evaluación de la conformidad en la República Dominicana y otorgarles la acreditación según las normativas internacionales.</t>
  </si>
  <si>
    <t>6259-Servicios de acreditación, a los organismos evaluadores de la conformidad de bienes, productos y servicios del sector productivo</t>
  </si>
  <si>
    <t>N/A</t>
  </si>
  <si>
    <t>Cantidad de acreditaciones otorgadas</t>
  </si>
  <si>
    <t>Fortalecimiento de la capacidad competitiva de las entidades públicas y privadas que se dedican a la evaluación de la conformidad, mediante el cumplimiento de los requisitos de los estándares de calidad y seguridad exigidos en los mercados internacionales, impactando positivamente en el aumento de la calidad y las exportaciones de los productos y servicios dominicanos en los diferentes mercados, a través de la reducción de las barreras comerciales.</t>
  </si>
  <si>
    <t>Informe de Evaluación Trimestral de las Metas Físicas-Financieras Julio, Agosto y Septiembre 2024</t>
  </si>
  <si>
    <t xml:space="preserve">El Organismo Dominicano de Acreditación participa en la Asamblea General de la Cooperación Internacional de Acreditación de Laboratorios (ILAC, por sus siglas en inglés), la cual se lleva a cabo en Berlín, Alemania. 
En esta actividad toman de decisiones técnicas en materia de acreditación que impactan de forma directa el mantenimiento de nuestro país como signatario del Acuerdo de Reconocimiento Mutuo (MRA, por sus siglas en inglés).
Durante el tercer trimestre se realizaron reuniones estratégicas con la Dirección de Combustibles del Viceministerio de Comercio Interno del MICM, con el objetivo de establecer a través de resolución, la acreditación de los talleres que desarrollen las actividades de evaluación de la conformidad y que deben asegurar el cumplimiento de los requisitos de seguridad establecidos en las normativas aplicables a las actividades de transporte, almacenamiento y/o expendio de Gas Licuado de Petróleo (GLP), de Gas Natural (GN) y/o de combustibles líquidos, respectivamente. </t>
  </si>
  <si>
    <t xml:space="preserve">Justificación desvío financiero T3-2024
Para el T3 se había programado la ejecución del monto de RD$23,604,366.27 y fue ejecutada la suma de RD$20,760,278.09 equivalente a una ejecución de 87.95%, debido a pagos pendientes de alquileres de las oficinas del ODAC que incluye una adenda para poder ejecutar el pago a través de SIGEF y segundo los parqueos, que estamos inmersos en el proceso de renovación de contrato.
Justificación desvío físico T3-2024
En el T3 no fueron otorgadas acreditaciones, debido a que el Organismo Evaluador de la Conformidad (OEC) no podía concluir con una serie de actividades dentro de este plazo para poder obtener la acreditación, por lo que para tales fines se reprogramo para el 4to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</si>
</sst>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dd/mm/yyyy;@"/>
    <numFmt numFmtId="166" formatCode="[$-10409]#,##0;\-#,##0"/>
    <numFmt numFmtId="167" formatCode="[$-10409]#,##0.00;\-#,##0.00"/>
    <numFmt numFmtId="168"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0"/>
      <name val="Calibri"/>
      <family val="2"/>
      <scheme val="minor"/>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8" fontId="16" fillId="7" borderId="25" xfId="0"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166" fontId="16" fillId="0" borderId="34" xfId="0" applyNumberFormat="1" applyFont="1" applyBorder="1" applyAlignment="1" applyProtection="1">
      <alignment horizontal="center" vertical="center" wrapText="1" readingOrder="1"/>
      <protection locked="0"/>
    </xf>
    <xf numFmtId="167" fontId="16" fillId="0" borderId="34" xfId="0" applyNumberFormat="1" applyFont="1" applyBorder="1" applyAlignment="1" applyProtection="1">
      <alignment horizontal="center" vertical="center" wrapText="1" readingOrder="1"/>
      <protection locked="0"/>
    </xf>
    <xf numFmtId="166"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4" fontId="0" fillId="0" borderId="0" xfId="0" applyNumberFormat="1"/>
    <xf numFmtId="164" fontId="0" fillId="0" borderId="0" xfId="1" applyFont="1"/>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21" fillId="9" borderId="0" xfId="0" applyFont="1" applyFill="1" applyAlignment="1" applyProtection="1">
      <alignment horizontal="left" vertical="center" wrapText="1"/>
      <protection locked="0"/>
    </xf>
    <xf numFmtId="0" fontId="21" fillId="9" borderId="18" xfId="0" applyFont="1" applyFill="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23"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1" fillId="0" borderId="0" xfId="0" applyFont="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10" fillId="6" borderId="22"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0" totalsRowShown="0" headerRowDxfId="14" dataDxfId="12" headerRowBorderDxfId="13" tableBorderDxfId="11" totalsRowBorderDxfId="10">
  <autoFilter ref="A28:J30"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IF(G29&gt;0,G29/E29,0)</calculatedColumnFormula>
    </tableColumn>
    <tableColumn id="8" xr3:uid="{CAB2F777-24BA-4EFC-82F9-153B93171D9B}"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1"/>
  <sheetViews>
    <sheetView tabSelected="1" view="pageBreakPreview" topLeftCell="A18" zoomScale="85" zoomScaleNormal="85" zoomScaleSheetLayoutView="85" workbookViewId="0">
      <selection activeCell="B19" sqref="B19:J19"/>
    </sheetView>
  </sheetViews>
  <sheetFormatPr baseColWidth="10" defaultRowHeight="15" x14ac:dyDescent="0.25"/>
  <cols>
    <col min="1" max="1" width="23" style="8" customWidth="1"/>
    <col min="2" max="10" width="16.85546875" style="8" customWidth="1"/>
    <col min="11" max="11" width="11.42578125" style="8"/>
  </cols>
  <sheetData>
    <row r="1" spans="1:11" ht="21.75" thickBot="1" x14ac:dyDescent="0.3">
      <c r="A1" s="28"/>
      <c r="B1" s="77" t="s">
        <v>69</v>
      </c>
      <c r="C1" s="78"/>
      <c r="D1" s="78"/>
      <c r="E1" s="78"/>
      <c r="F1" s="78"/>
      <c r="G1" s="78"/>
      <c r="H1" s="78"/>
      <c r="I1" s="78"/>
      <c r="J1" s="79"/>
      <c r="K1" s="1"/>
    </row>
    <row r="2" spans="1:11" ht="21.75" thickBot="1" x14ac:dyDescent="0.3">
      <c r="A2" s="29"/>
      <c r="B2" s="80" t="s">
        <v>0</v>
      </c>
      <c r="C2" s="81"/>
      <c r="D2" s="80" t="s">
        <v>1</v>
      </c>
      <c r="E2" s="81"/>
      <c r="F2" s="81"/>
      <c r="G2" s="81"/>
      <c r="H2" s="82"/>
      <c r="I2" s="2" t="s">
        <v>2</v>
      </c>
      <c r="J2" s="3" t="s">
        <v>3</v>
      </c>
      <c r="K2" s="1"/>
    </row>
    <row r="3" spans="1:11" ht="21.75" thickBot="1" x14ac:dyDescent="0.3">
      <c r="A3" s="30"/>
      <c r="B3" s="83" t="s">
        <v>4</v>
      </c>
      <c r="C3" s="84"/>
      <c r="D3" s="83" t="s">
        <v>41</v>
      </c>
      <c r="E3" s="84"/>
      <c r="F3" s="84"/>
      <c r="G3" s="84"/>
      <c r="H3" s="85"/>
      <c r="I3" s="4" t="s">
        <v>5</v>
      </c>
      <c r="J3" s="5">
        <v>0</v>
      </c>
      <c r="K3" s="1"/>
    </row>
    <row r="4" spans="1:11" x14ac:dyDescent="0.25">
      <c r="A4" s="86"/>
      <c r="B4" s="87"/>
      <c r="C4" s="87"/>
      <c r="D4" s="88"/>
      <c r="E4" s="88"/>
      <c r="F4" s="88"/>
      <c r="G4" s="88"/>
      <c r="H4" s="88"/>
      <c r="I4" s="87"/>
      <c r="J4" s="89"/>
      <c r="K4" s="1"/>
    </row>
    <row r="5" spans="1:11" ht="3" customHeight="1" x14ac:dyDescent="0.25">
      <c r="A5" s="74"/>
      <c r="B5" s="75"/>
      <c r="C5" s="75"/>
      <c r="D5" s="75"/>
      <c r="E5" s="75"/>
      <c r="F5" s="75"/>
      <c r="G5" s="75"/>
      <c r="H5" s="75"/>
      <c r="I5" s="75"/>
      <c r="J5" s="76"/>
      <c r="K5" s="1"/>
    </row>
    <row r="6" spans="1:11" ht="15.75" x14ac:dyDescent="0.25">
      <c r="A6" s="36" t="s">
        <v>6</v>
      </c>
      <c r="B6" s="37"/>
      <c r="C6" s="37"/>
      <c r="D6" s="37"/>
      <c r="E6" s="37"/>
      <c r="F6" s="37"/>
      <c r="G6" s="37"/>
      <c r="H6" s="37"/>
      <c r="I6" s="37"/>
      <c r="J6" s="38"/>
      <c r="K6" s="1"/>
    </row>
    <row r="7" spans="1:11" ht="15.75" x14ac:dyDescent="0.25">
      <c r="A7" s="51" t="s">
        <v>7</v>
      </c>
      <c r="B7" s="52"/>
      <c r="C7" s="52"/>
      <c r="D7" s="52"/>
      <c r="E7" s="52"/>
      <c r="F7" s="52"/>
      <c r="G7" s="52"/>
      <c r="H7" s="52"/>
      <c r="I7" s="52"/>
      <c r="J7" s="53"/>
      <c r="K7" s="1"/>
    </row>
    <row r="8" spans="1:11" x14ac:dyDescent="0.25">
      <c r="A8" s="6" t="s">
        <v>8</v>
      </c>
      <c r="B8" s="46" t="s">
        <v>54</v>
      </c>
      <c r="C8" s="47"/>
      <c r="D8" s="47"/>
      <c r="E8" s="47"/>
      <c r="F8" s="47"/>
      <c r="G8" s="47"/>
      <c r="H8" s="47"/>
      <c r="I8" s="47"/>
      <c r="J8" s="48"/>
      <c r="K8" s="1"/>
    </row>
    <row r="9" spans="1:11" ht="15" customHeight="1" x14ac:dyDescent="0.25">
      <c r="A9" s="31" t="s">
        <v>38</v>
      </c>
      <c r="B9" s="46" t="s">
        <v>55</v>
      </c>
      <c r="C9" s="47"/>
      <c r="D9" s="47"/>
      <c r="E9" s="47"/>
      <c r="F9" s="47"/>
      <c r="G9" s="47"/>
      <c r="H9" s="47"/>
      <c r="I9" s="47"/>
      <c r="J9" s="48"/>
      <c r="K9" s="1"/>
    </row>
    <row r="10" spans="1:11" x14ac:dyDescent="0.25">
      <c r="A10" s="31" t="s">
        <v>39</v>
      </c>
      <c r="B10" s="46" t="s">
        <v>56</v>
      </c>
      <c r="C10" s="47"/>
      <c r="D10" s="47"/>
      <c r="E10" s="47"/>
      <c r="F10" s="47"/>
      <c r="G10" s="47"/>
      <c r="H10" s="47"/>
      <c r="I10" s="47"/>
      <c r="J10" s="48"/>
      <c r="K10" s="1"/>
    </row>
    <row r="11" spans="1:11" ht="51" customHeight="1" x14ac:dyDescent="0.25">
      <c r="A11" s="6" t="s">
        <v>9</v>
      </c>
      <c r="B11" s="49" t="s">
        <v>62</v>
      </c>
      <c r="C11" s="49"/>
      <c r="D11" s="49"/>
      <c r="E11" s="49"/>
      <c r="F11" s="49"/>
      <c r="G11" s="49"/>
      <c r="H11" s="49"/>
      <c r="I11" s="49"/>
      <c r="J11" s="50"/>
    </row>
    <row r="12" spans="1:11" ht="23.25" customHeight="1" x14ac:dyDescent="0.25">
      <c r="A12" s="6" t="s">
        <v>10</v>
      </c>
      <c r="B12" s="90" t="s">
        <v>51</v>
      </c>
      <c r="C12" s="90"/>
      <c r="D12" s="90"/>
      <c r="E12" s="90"/>
      <c r="F12" s="90"/>
      <c r="G12" s="90"/>
      <c r="H12" s="90"/>
      <c r="I12" s="90"/>
      <c r="J12" s="91"/>
    </row>
    <row r="13" spans="1:11" ht="15.75" x14ac:dyDescent="0.25">
      <c r="A13" s="36" t="s">
        <v>11</v>
      </c>
      <c r="B13" s="37"/>
      <c r="C13" s="37"/>
      <c r="D13" s="37"/>
      <c r="E13" s="37"/>
      <c r="F13" s="37"/>
      <c r="G13" s="37"/>
      <c r="H13" s="37"/>
      <c r="I13" s="37"/>
      <c r="J13" s="38"/>
    </row>
    <row r="14" spans="1:11" ht="27.75" customHeight="1" x14ac:dyDescent="0.25">
      <c r="A14" s="6" t="s">
        <v>12</v>
      </c>
      <c r="B14" s="32">
        <v>3</v>
      </c>
      <c r="C14" s="92" t="str">
        <f>IFERROR(VLOOKUP(B14,'[1]Validacion datos'!A2:B5,2,FALSE),"")</f>
        <v>DESARROLLO PRODUCTIVO</v>
      </c>
      <c r="D14" s="92"/>
      <c r="E14" s="92"/>
      <c r="F14" s="92"/>
      <c r="G14" s="92"/>
      <c r="H14" s="92"/>
      <c r="I14" s="92"/>
      <c r="J14" s="92"/>
    </row>
    <row r="15" spans="1:11" ht="26.25" customHeight="1" x14ac:dyDescent="0.25">
      <c r="A15" s="6" t="s">
        <v>13</v>
      </c>
      <c r="B15" s="9">
        <v>3.5</v>
      </c>
      <c r="C15" s="73" t="str">
        <f>IFERROR(VLOOKUP(B15,'[1]Validacion datos'!A8:B26,2,FALSE),"")</f>
        <v>Estructura productiva sectorial y territorialmente adecuada, integrada competitivamente a la economía global y que aprovecha las oportunidades del mercado local.</v>
      </c>
      <c r="D15" s="73"/>
      <c r="E15" s="73"/>
      <c r="F15" s="73"/>
      <c r="G15" s="73"/>
      <c r="H15" s="73"/>
      <c r="I15" s="73"/>
      <c r="J15" s="73"/>
    </row>
    <row r="16" spans="1:11" ht="34.15" customHeight="1" x14ac:dyDescent="0.25">
      <c r="A16" s="6" t="s">
        <v>14</v>
      </c>
      <c r="B16" s="10" t="s">
        <v>57</v>
      </c>
      <c r="C16" s="73" t="s">
        <v>61</v>
      </c>
      <c r="D16" s="73"/>
      <c r="E16" s="73"/>
      <c r="F16" s="73"/>
      <c r="G16" s="73"/>
      <c r="H16" s="73"/>
      <c r="I16" s="73"/>
      <c r="J16" s="73"/>
    </row>
    <row r="17" spans="1:11" ht="15.75" x14ac:dyDescent="0.25">
      <c r="A17" s="36" t="s">
        <v>15</v>
      </c>
      <c r="B17" s="37"/>
      <c r="C17" s="37"/>
      <c r="D17" s="37"/>
      <c r="E17" s="37"/>
      <c r="F17" s="37"/>
      <c r="G17" s="37"/>
      <c r="H17" s="37"/>
      <c r="I17" s="37"/>
      <c r="J17" s="38"/>
    </row>
    <row r="18" spans="1:11" ht="29.25" customHeight="1" x14ac:dyDescent="0.25">
      <c r="A18" s="6" t="s">
        <v>16</v>
      </c>
      <c r="B18" s="49" t="s">
        <v>63</v>
      </c>
      <c r="C18" s="49"/>
      <c r="D18" s="49"/>
      <c r="E18" s="49"/>
      <c r="F18" s="49"/>
      <c r="G18" s="49"/>
      <c r="H18" s="49"/>
      <c r="I18" s="49"/>
      <c r="J18" s="50"/>
    </row>
    <row r="19" spans="1:11" ht="52.5" customHeight="1" x14ac:dyDescent="0.25">
      <c r="A19" s="11" t="s">
        <v>17</v>
      </c>
      <c r="B19" s="49" t="s">
        <v>64</v>
      </c>
      <c r="C19" s="49"/>
      <c r="D19" s="49"/>
      <c r="E19" s="49"/>
      <c r="F19" s="49"/>
      <c r="G19" s="49"/>
      <c r="H19" s="49"/>
      <c r="I19" s="49"/>
      <c r="J19" s="50"/>
    </row>
    <row r="20" spans="1:11" ht="34.5" customHeight="1" x14ac:dyDescent="0.25">
      <c r="A20" s="11" t="s">
        <v>18</v>
      </c>
      <c r="B20" s="49" t="s">
        <v>58</v>
      </c>
      <c r="C20" s="49"/>
      <c r="D20" s="49"/>
      <c r="E20" s="49"/>
      <c r="F20" s="49"/>
      <c r="G20" s="49"/>
      <c r="H20" s="49"/>
      <c r="I20" s="49"/>
      <c r="J20" s="50"/>
    </row>
    <row r="21" spans="1:11" ht="63" customHeight="1" x14ac:dyDescent="0.25">
      <c r="A21" s="11" t="s">
        <v>40</v>
      </c>
      <c r="B21" s="49" t="s">
        <v>68</v>
      </c>
      <c r="C21" s="49"/>
      <c r="D21" s="49"/>
      <c r="E21" s="49"/>
      <c r="F21" s="49"/>
      <c r="G21" s="49"/>
      <c r="H21" s="49"/>
      <c r="I21" s="49"/>
      <c r="J21" s="50"/>
      <c r="K21" s="1"/>
    </row>
    <row r="22" spans="1:11" ht="15.75" x14ac:dyDescent="0.25">
      <c r="A22" s="36" t="s">
        <v>19</v>
      </c>
      <c r="B22" s="37"/>
      <c r="C22" s="37"/>
      <c r="D22" s="37"/>
      <c r="E22" s="37"/>
      <c r="F22" s="37"/>
      <c r="G22" s="37"/>
      <c r="H22" s="37"/>
      <c r="I22" s="37"/>
      <c r="J22" s="38"/>
    </row>
    <row r="23" spans="1:11" ht="15.75" x14ac:dyDescent="0.25">
      <c r="A23" s="51" t="s">
        <v>20</v>
      </c>
      <c r="B23" s="52"/>
      <c r="C23" s="52"/>
      <c r="D23" s="52"/>
      <c r="E23" s="52"/>
      <c r="F23" s="52"/>
      <c r="G23" s="52"/>
      <c r="H23" s="52"/>
      <c r="I23" s="52"/>
      <c r="J23" s="53"/>
      <c r="K23" s="1"/>
    </row>
    <row r="24" spans="1:11" ht="15" customHeight="1" x14ac:dyDescent="0.25">
      <c r="A24" s="68" t="s">
        <v>21</v>
      </c>
      <c r="B24" s="69"/>
      <c r="C24" s="70" t="s">
        <v>22</v>
      </c>
      <c r="D24" s="72"/>
      <c r="E24" s="72"/>
      <c r="F24" s="72" t="s">
        <v>23</v>
      </c>
      <c r="G24" s="72"/>
      <c r="H24" s="69"/>
      <c r="I24" s="70" t="s">
        <v>24</v>
      </c>
      <c r="J24" s="71"/>
    </row>
    <row r="25" spans="1:11" x14ac:dyDescent="0.25">
      <c r="A25" s="58">
        <v>100000000</v>
      </c>
      <c r="B25" s="59"/>
      <c r="C25" s="65">
        <v>100000000</v>
      </c>
      <c r="D25" s="66"/>
      <c r="E25" s="67"/>
      <c r="F25" s="65">
        <v>20203487.41</v>
      </c>
      <c r="G25" s="66"/>
      <c r="H25" s="67"/>
      <c r="I25" s="60">
        <f>+F25/C25</f>
        <v>0.20203487410000001</v>
      </c>
      <c r="J25" s="61"/>
    </row>
    <row r="26" spans="1:11" ht="15.75" x14ac:dyDescent="0.25">
      <c r="A26" s="51" t="s">
        <v>25</v>
      </c>
      <c r="B26" s="52"/>
      <c r="C26" s="52"/>
      <c r="D26" s="52"/>
      <c r="E26" s="52"/>
      <c r="F26" s="52"/>
      <c r="G26" s="52"/>
      <c r="H26" s="52"/>
      <c r="I26" s="52"/>
      <c r="J26" s="53"/>
      <c r="K26" s="1"/>
    </row>
    <row r="27" spans="1:11" x14ac:dyDescent="0.25">
      <c r="A27" s="7"/>
      <c r="B27"/>
      <c r="C27" s="62" t="s">
        <v>26</v>
      </c>
      <c r="D27" s="63"/>
      <c r="E27" s="62" t="s">
        <v>52</v>
      </c>
      <c r="F27" s="63"/>
      <c r="G27" s="62" t="s">
        <v>53</v>
      </c>
      <c r="H27" s="62"/>
      <c r="I27" s="62" t="s">
        <v>27</v>
      </c>
      <c r="J27" s="64"/>
    </row>
    <row r="28" spans="1:11" ht="38.25" x14ac:dyDescent="0.25">
      <c r="A28" s="12" t="s">
        <v>28</v>
      </c>
      <c r="B28" s="13" t="s">
        <v>29</v>
      </c>
      <c r="C28" s="13" t="s">
        <v>42</v>
      </c>
      <c r="D28" s="13" t="s">
        <v>43</v>
      </c>
      <c r="E28" s="13" t="s">
        <v>45</v>
      </c>
      <c r="F28" s="13" t="s">
        <v>46</v>
      </c>
      <c r="G28" s="13" t="s">
        <v>47</v>
      </c>
      <c r="H28" s="13" t="s">
        <v>48</v>
      </c>
      <c r="I28" s="13" t="s">
        <v>49</v>
      </c>
      <c r="J28" s="14" t="s">
        <v>50</v>
      </c>
    </row>
    <row r="29" spans="1:11" ht="84" x14ac:dyDescent="0.25">
      <c r="A29" s="15" t="s">
        <v>65</v>
      </c>
      <c r="B29" s="16" t="s">
        <v>67</v>
      </c>
      <c r="C29" s="17">
        <v>6</v>
      </c>
      <c r="D29" s="18">
        <v>100000000</v>
      </c>
      <c r="E29" s="18">
        <v>1</v>
      </c>
      <c r="F29" s="18">
        <v>23604366.27</v>
      </c>
      <c r="G29" s="19">
        <v>0</v>
      </c>
      <c r="H29" s="18">
        <v>20760278.09</v>
      </c>
      <c r="I29" s="20">
        <f t="shared" ref="I29:I30" si="0">IF(G29&gt;0,G29/E29,0)</f>
        <v>0</v>
      </c>
      <c r="J29" s="21">
        <f t="shared" ref="J29:J30" si="1">IF(H29&gt;0,H29/F29,0)</f>
        <v>0.87951008099655281</v>
      </c>
    </row>
    <row r="30" spans="1:11" hidden="1" x14ac:dyDescent="0.25">
      <c r="A30" s="22"/>
      <c r="B30" s="23"/>
      <c r="C30" s="24"/>
      <c r="D30" s="25"/>
      <c r="E30" s="25"/>
      <c r="F30" s="25"/>
      <c r="G30" s="26"/>
      <c r="H30" s="25"/>
      <c r="I30" s="20">
        <f t="shared" si="0"/>
        <v>0</v>
      </c>
      <c r="J30" s="21">
        <f t="shared" si="1"/>
        <v>0</v>
      </c>
    </row>
    <row r="31" spans="1:11" ht="15.75" x14ac:dyDescent="0.25">
      <c r="A31" s="36" t="s">
        <v>30</v>
      </c>
      <c r="B31" s="37"/>
      <c r="C31" s="37"/>
      <c r="D31" s="37"/>
      <c r="E31" s="37"/>
      <c r="F31" s="37"/>
      <c r="G31" s="37"/>
      <c r="H31" s="37"/>
      <c r="I31" s="37"/>
      <c r="J31" s="38"/>
    </row>
    <row r="32" spans="1:11" ht="15.75" x14ac:dyDescent="0.25">
      <c r="A32" s="51" t="s">
        <v>31</v>
      </c>
      <c r="B32" s="52"/>
      <c r="C32" s="52"/>
      <c r="D32" s="52"/>
      <c r="E32" s="52"/>
      <c r="F32" s="52"/>
      <c r="G32" s="52"/>
      <c r="H32" s="52"/>
      <c r="I32" s="52"/>
      <c r="J32" s="53"/>
      <c r="K32" s="1"/>
    </row>
    <row r="33" spans="1:11" ht="27" customHeight="1" x14ac:dyDescent="0.25">
      <c r="A33" s="27" t="s">
        <v>32</v>
      </c>
      <c r="B33" s="49" t="s">
        <v>60</v>
      </c>
      <c r="C33" s="49"/>
      <c r="D33" s="49"/>
      <c r="E33" s="49"/>
      <c r="F33" s="49"/>
      <c r="G33" s="49"/>
      <c r="H33" s="49"/>
      <c r="I33" s="49"/>
      <c r="J33" s="50"/>
    </row>
    <row r="34" spans="1:11" ht="38.1" customHeight="1" x14ac:dyDescent="0.25">
      <c r="A34" s="27" t="s">
        <v>33</v>
      </c>
      <c r="B34" s="49" t="s">
        <v>59</v>
      </c>
      <c r="C34" s="49"/>
      <c r="D34" s="49"/>
      <c r="E34" s="49"/>
      <c r="F34" s="49"/>
      <c r="G34" s="49"/>
      <c r="H34" s="49"/>
      <c r="I34" s="49"/>
      <c r="J34" s="50"/>
    </row>
    <row r="35" spans="1:11" ht="191.45" customHeight="1" x14ac:dyDescent="0.25">
      <c r="A35" s="27" t="s">
        <v>34</v>
      </c>
      <c r="B35" s="54" t="s">
        <v>70</v>
      </c>
      <c r="C35" s="54"/>
      <c r="D35" s="54"/>
      <c r="E35" s="54"/>
      <c r="F35" s="54"/>
      <c r="G35" s="54"/>
      <c r="H35" s="54"/>
      <c r="I35" s="54"/>
      <c r="J35" s="55"/>
    </row>
    <row r="36" spans="1:11" ht="131.44999999999999" customHeight="1" x14ac:dyDescent="0.25">
      <c r="A36" s="27" t="s">
        <v>35</v>
      </c>
      <c r="B36" s="56" t="s">
        <v>71</v>
      </c>
      <c r="C36" s="56"/>
      <c r="D36" s="56"/>
      <c r="E36" s="56"/>
      <c r="F36" s="56"/>
      <c r="G36" s="56"/>
      <c r="H36" s="56"/>
      <c r="I36" s="56"/>
      <c r="J36" s="57"/>
    </row>
    <row r="37" spans="1:11" ht="15.75" x14ac:dyDescent="0.25">
      <c r="A37" s="36" t="s">
        <v>36</v>
      </c>
      <c r="B37" s="37"/>
      <c r="C37" s="37"/>
      <c r="D37" s="37"/>
      <c r="E37" s="37"/>
      <c r="F37" s="37"/>
      <c r="G37" s="37"/>
      <c r="H37" s="37"/>
      <c r="I37" s="37"/>
      <c r="J37" s="38"/>
    </row>
    <row r="38" spans="1:11" ht="15.75" x14ac:dyDescent="0.25">
      <c r="A38" s="39" t="s">
        <v>37</v>
      </c>
      <c r="B38" s="40"/>
      <c r="C38" s="40"/>
      <c r="D38" s="40"/>
      <c r="E38" s="40"/>
      <c r="F38" s="40"/>
      <c r="G38" s="40"/>
      <c r="H38" s="40"/>
      <c r="I38" s="40"/>
      <c r="J38" s="41"/>
      <c r="K38" s="1"/>
    </row>
    <row r="39" spans="1:11" ht="65.25" customHeight="1" x14ac:dyDescent="0.25">
      <c r="A39" s="42" t="s">
        <v>66</v>
      </c>
      <c r="B39" s="43"/>
      <c r="C39" s="43"/>
      <c r="D39" s="43"/>
      <c r="E39" s="43"/>
      <c r="F39" s="43"/>
      <c r="G39" s="43"/>
      <c r="H39" s="43"/>
      <c r="I39" s="43"/>
      <c r="J39" s="44"/>
    </row>
    <row r="40" spans="1:11" ht="18.75" customHeight="1" x14ac:dyDescent="0.25">
      <c r="A40" s="33"/>
      <c r="B40" s="33"/>
      <c r="C40" s="33"/>
      <c r="D40" s="33"/>
      <c r="E40" s="33"/>
      <c r="F40" s="33"/>
      <c r="G40" s="33"/>
      <c r="H40" s="33"/>
      <c r="I40" s="33"/>
      <c r="J40" s="33"/>
    </row>
    <row r="41" spans="1:11" ht="30.75" customHeight="1" x14ac:dyDescent="0.25">
      <c r="A41" s="45" t="s">
        <v>44</v>
      </c>
      <c r="B41" s="45"/>
      <c r="C41" s="45"/>
      <c r="D41" s="45"/>
      <c r="E41" s="45"/>
      <c r="F41" s="45"/>
      <c r="G41" s="45"/>
      <c r="H41" s="45"/>
      <c r="I41" s="45"/>
      <c r="J41" s="45"/>
    </row>
  </sheetData>
  <mergeCells count="48">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E27:F27"/>
    <mergeCell ref="C25:E25"/>
    <mergeCell ref="F25:H25"/>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s>
  <phoneticPr fontId="22" type="noConversion"/>
  <dataValidations count="16">
    <dataValidation allowBlank="1" showInputMessage="1" showErrorMessage="1" prompt="Monto ejecutado en el trimestre" sqref="H28:H30" xr:uid="{90E46E24-8E3F-4224-9F5D-F387CD76556E}"/>
    <dataValidation allowBlank="1" showInputMessage="1" showErrorMessage="1" prompt="Meta alcanzada en el trimestre" sqref="G28:G30" xr:uid="{078E0B3D-C3D5-4323-9A6F-7DD5AA0A91C9}"/>
    <dataValidation allowBlank="1" showInputMessage="1" showErrorMessage="1" prompt="Monto presupuestado para el producto" sqref="D28:D30 E29:F30 F28" xr:uid="{247AEBBA-5BB4-404D-982B-514E41C68A75}"/>
    <dataValidation allowBlank="1" showInputMessage="1" showErrorMessage="1" prompt="Meta anual del indicador" sqref="C28:C30 E28" xr:uid="{F1CB8B99-164D-4F51-9E69-AECE57493A93}"/>
    <dataValidation allowBlank="1" showInputMessage="1" showErrorMessage="1" prompt="Nombre del indicador" sqref="B28:B30" xr:uid="{3FF3C7F1-052B-4689-97E1-0EEC782A6AE3}"/>
    <dataValidation allowBlank="1" showInputMessage="1" showErrorMessage="1" prompt="Nombre de cada producto" sqref="A28:A30"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39:J40" xr:uid="{DA848EFB-3FC8-4206-B557-B09F4E34DBE3}"/>
    <dataValidation allowBlank="1" showInputMessage="1" showErrorMessage="1" prompt="De existir desvío, explicar razones." sqref="B36:J36" xr:uid="{15752D16-318A-466B-84D2-F16C378EE918}"/>
    <dataValidation allowBlank="1" showInputMessage="1" showErrorMessage="1" prompt="1. Describir lo plasmado en el presupuesto_x000a_2. Describir lo alcanzado en términos financieros y de producción " sqref="B35:J35" xr:uid="{A72D67B3-A10B-4E8F-9A22-A756D2816C9A}"/>
    <dataValidation allowBlank="1" showInputMessage="1" showErrorMessage="1" prompt="¿En qué consiste el producto? su objetivo" sqref="B34:J34" xr:uid="{C5CE3DEC-0EC8-49F9-8F89-90A444E4EB2F}"/>
    <dataValidation allowBlank="1" showInputMessage="1" showErrorMessage="1" prompt="Nombre del producto" sqref="B33:J33"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rintOptions horizontalCentered="1"/>
  <pageMargins left="0.31496062992125984" right="0.31496062992125984" top="0.6" bottom="0.48" header="0.31496062992125984" footer="0.31496062992125984"/>
  <pageSetup scale="56"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1F919-7537-482B-9D40-C2B7F62585FA}">
  <dimension ref="D3:G11"/>
  <sheetViews>
    <sheetView workbookViewId="0">
      <selection activeCell="F10" sqref="F10"/>
    </sheetView>
  </sheetViews>
  <sheetFormatPr baseColWidth="10" defaultRowHeight="15" x14ac:dyDescent="0.25"/>
  <cols>
    <col min="4" max="4" width="21.140625" customWidth="1"/>
    <col min="5" max="6" width="14.140625" bestFit="1" customWidth="1"/>
    <col min="7" max="7" width="24.42578125" customWidth="1"/>
  </cols>
  <sheetData>
    <row r="3" spans="4:7" x14ac:dyDescent="0.25">
      <c r="D3" s="34"/>
    </row>
    <row r="4" spans="4:7" x14ac:dyDescent="0.25">
      <c r="D4" s="34">
        <v>76808531.560000002</v>
      </c>
    </row>
    <row r="5" spans="4:7" x14ac:dyDescent="0.25">
      <c r="D5" s="34">
        <v>5347423.62</v>
      </c>
    </row>
    <row r="6" spans="4:7" x14ac:dyDescent="0.25">
      <c r="D6" s="34">
        <f>+D4-D5</f>
        <v>71461107.939999998</v>
      </c>
    </row>
    <row r="8" spans="4:7" x14ac:dyDescent="0.25">
      <c r="D8" s="35"/>
    </row>
    <row r="10" spans="4:7" x14ac:dyDescent="0.25">
      <c r="E10" s="34"/>
    </row>
    <row r="11" spans="4:7" x14ac:dyDescent="0.25">
      <c r="E11" s="35"/>
      <c r="F11" s="35"/>
      <c r="G11">
        <v>35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Mario Montes De Oca</cp:lastModifiedBy>
  <cp:lastPrinted>2024-10-10T18:44:07Z</cp:lastPrinted>
  <dcterms:created xsi:type="dcterms:W3CDTF">2021-03-22T15:50:10Z</dcterms:created>
  <dcterms:modified xsi:type="dcterms:W3CDTF">2024-10-10T19:11:52Z</dcterms:modified>
</cp:coreProperties>
</file>