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os Portal de Transparencia\Planificación y Desarrollo\Informes Físicos Financieros (DIGEPRES)\2024\Informes de Evaluación Trimestrales\Abril - Junio\"/>
    </mc:Choice>
  </mc:AlternateContent>
  <bookViews>
    <workbookView xWindow="0" yWindow="0" windowWidth="23040" windowHeight="9072"/>
  </bookViews>
  <sheets>
    <sheet name="Hoja1" sheetId="1" r:id="rId1"/>
    <sheet name="Hoja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E11" i="2"/>
  <c r="I29" i="1"/>
  <c r="J29" i="1"/>
  <c r="J30" i="1"/>
  <c r="I30" i="1"/>
  <c r="I25" i="1"/>
  <c r="C14" i="1"/>
  <c r="C15" i="1"/>
</calcChain>
</file>

<file path=xl/sharedStrings.xml><?xml version="1.0" encoding="utf-8"?>
<sst xmlns="http://schemas.openxmlformats.org/spreadsheetml/2006/main" count="72" uniqueCount="72">
  <si>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</si>
  <si>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</si>
  <si>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</si>
  <si>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</si>
  <si>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</si>
  <si>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</si>
  <si>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</si>
  <si>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</si>
  <si>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</si>
  <si>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</si>
  <si>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</si>
  <si>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</si>
  <si>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</si>
  <si>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</si>
  <si>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</si>
  <si>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</si>
  <si>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</si>
  <si>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</si>
  <si>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</si>
  <si>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</si>
  <si>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</si>
  <si>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</si>
  <si>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</si>
  <si>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</si>
  <si>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</si>
  <si>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</si>
  <si>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</si>
  <si>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</si>
  <si>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</si>
  <si>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</si>
  <si>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</si>
  <si>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</si>
  <si>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</si>
  <si>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</si>
  <si>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</si>
  <si>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</si>
  <si>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</si>
  <si>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</si>
  <si>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</si>
  <si>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</si>
  <si>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</si>
  <si>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</si>
  <si>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</si>
  <si>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</si>
  <si>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</si>
  <si>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</si>
  <si>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</si>
  <si>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</si>
  <si>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</si>
  <si>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</si>
  <si>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</si>
  <si>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</si>
  <si>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 xml:space="preserve"> Programación Trimestral</t>
  </si>
  <si>
    <t>Ejecución Trimestral</t>
  </si>
  <si>
    <t>5172 - Organismo Dominicano de Acreditación</t>
  </si>
  <si>
    <t>01 - Organismo Dominicano de Acreditación</t>
  </si>
  <si>
    <t>0001 - Organismo Dominicano de Acreditación</t>
  </si>
  <si>
    <t>3.5.2</t>
  </si>
  <si>
    <t>Estructura productiva nacional y consumidores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</si>
  <si>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</si>
  <si>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</si>
  <si>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</si>
  <si>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elloa. </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</si>
  <si>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</si>
  <si>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</si>
  <si>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6259-Servicios de acreditación, a los organismos evaluadores de la conformidad de bienes, productos y servicios del sector productivo</t>
  </si>
  <si>
    <t>N/A</t>
  </si>
  <si>
    <t>Cantidad de acreditaciones otorgadas</t>
  </si>
  <si>
    <t>Informe de Evaluación Trimestral de las Metas Físicas-Financieras Abril, Mayo y Junio 2024</t>
  </si>
  <si>
    <t>En el segundo trimestre se otorgaron tres acreditaciones, dos de ellas emitidas en el esquema de acreditación de la norma ISO/IEC 17025:2017 para la acreditación de Laboratorios de Ensayos y Calibración, a Yeal Laboratorio de Calibración y Laboratorio de Ensayos Atlantic Caribbean Packaging, y la tercera conforme a la NORDOM ISO/IEC 17020:2012 para la actividad de Inspección de la División de Verificación de Volumen en el Departamento de Metrología Legal, del Instituto Dominicano para la Calidad (INDOCAL). Logrando de esta manera lo programado para este trimestre. 
En este mismo trimestre se logró el ascenso de dos nuevos evaluadores líderes nacionales en el esquema de acreditación de laboratorios de ensayos y calibración, bajo la NORDOM ISO/IEC 17025:2017.
Para el segundo trimestre se logró realizar el lanzamiento de la primera versión de la Carta Compromiso al Ciudadano del Organismo Dominicano de Acreditación, actividad que contó con la presencia de la viceministra de servicios públicos del Ministerio de Administración Pública (MAP), Sheyla Castillo y el director del Organismo Dominicano de Acreditación (ODAC), Ángel David Taveras Difo.</t>
  </si>
  <si>
    <t>Justificación desvío financiero T2-2024
Para el T2 se había programado la ejecución del monto de RD$25,336,785.94 y fue ejecutada la suma de RD$31,254,712.35 equivalente a una ejecución que supero la programado en un 23%, debido a pagos atrasados de alquiler de las oficinas del Organismo.
Desvío Físico:
La ejecución física fue igual a la programada.</t>
  </si>
  <si>
    <t>Fortalecimiento de la capacidad competitiva de las entidades públicas y privadas que se dedican a la evaluación de la conformidad, mediante el cumplimiento de los requisitos de los estándares de calidad y seguridad exigidos en los mercados internacionales, impactando positivamente en el aumento de la calidad y las exportaciones de los productos y servicios dominicanos en los diferentes mercados, a través de la reducción de las barreras comerciales.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</si>
</sst>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43" fontId="0" fillId="0" borderId="0" xfId="1" applyFont="1"/>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autoFilter ref="A28:J3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view="pageBreakPreview" topLeftCell="B10" zoomScale="85" zoomScaleNormal="85" zoomScaleSheetLayoutView="85" workbookViewId="0">
      <selection activeCell="Q12" sqref="Q12"/>
    </sheetView>
  </sheetViews>
  <sheetFormatPr baseColWidth="10" defaultRowHeight="14.4" x14ac:dyDescent="0.3"/>
  <cols>
    <col min="1" max="1" width="23" style="8" customWidth="1"/>
    <col min="2" max="10" width="16.77734375" style="8" customWidth="1"/>
    <col min="11" max="11" width="11.44140625" style="8"/>
  </cols>
  <sheetData>
    <row r="1" spans="1:11" ht="21.6" thickBot="1" x14ac:dyDescent="0.35">
      <c r="A1" s="28"/>
      <c r="B1" s="77" t="s">
        <v>68</v>
      </c>
      <c r="C1" s="78"/>
      <c r="D1" s="78"/>
      <c r="E1" s="78"/>
      <c r="F1" s="78"/>
      <c r="G1" s="78"/>
      <c r="H1" s="78"/>
      <c r="I1" s="78"/>
      <c r="J1" s="79"/>
      <c r="K1" s="1"/>
    </row>
    <row r="2" spans="1:11" ht="21.6" thickBot="1" x14ac:dyDescent="0.35">
      <c r="A2" s="29"/>
      <c r="B2" s="80" t="s">
        <v>0</v>
      </c>
      <c r="C2" s="81"/>
      <c r="D2" s="80" t="s">
        <v>1</v>
      </c>
      <c r="E2" s="81"/>
      <c r="F2" s="81"/>
      <c r="G2" s="81"/>
      <c r="H2" s="82"/>
      <c r="I2" s="2" t="s">
        <v>2</v>
      </c>
      <c r="J2" s="3" t="s">
        <v>3</v>
      </c>
      <c r="K2" s="1"/>
    </row>
    <row r="3" spans="1:11" ht="21.6" thickBot="1" x14ac:dyDescent="0.35">
      <c r="A3" s="30"/>
      <c r="B3" s="83" t="s">
        <v>4</v>
      </c>
      <c r="C3" s="84"/>
      <c r="D3" s="83" t="s">
        <v>41</v>
      </c>
      <c r="E3" s="84"/>
      <c r="F3" s="84"/>
      <c r="G3" s="84"/>
      <c r="H3" s="85"/>
      <c r="I3" s="4" t="s">
        <v>5</v>
      </c>
      <c r="J3" s="5">
        <v>0</v>
      </c>
      <c r="K3" s="1"/>
    </row>
    <row r="4" spans="1:11" x14ac:dyDescent="0.3">
      <c r="A4" s="86"/>
      <c r="B4" s="87"/>
      <c r="C4" s="87"/>
      <c r="D4" s="88"/>
      <c r="E4" s="88"/>
      <c r="F4" s="88"/>
      <c r="G4" s="88"/>
      <c r="H4" s="88"/>
      <c r="I4" s="87"/>
      <c r="J4" s="89"/>
      <c r="K4" s="1"/>
    </row>
    <row r="5" spans="1:11" ht="3" customHeight="1" x14ac:dyDescent="0.3">
      <c r="A5" s="74"/>
      <c r="B5" s="75"/>
      <c r="C5" s="75"/>
      <c r="D5" s="75"/>
      <c r="E5" s="75"/>
      <c r="F5" s="75"/>
      <c r="G5" s="75"/>
      <c r="H5" s="75"/>
      <c r="I5" s="75"/>
      <c r="J5" s="76"/>
      <c r="K5" s="1"/>
    </row>
    <row r="6" spans="1:11" ht="15.6" x14ac:dyDescent="0.3">
      <c r="A6" s="36" t="s">
        <v>6</v>
      </c>
      <c r="B6" s="37"/>
      <c r="C6" s="37"/>
      <c r="D6" s="37"/>
      <c r="E6" s="37"/>
      <c r="F6" s="37"/>
      <c r="G6" s="37"/>
      <c r="H6" s="37"/>
      <c r="I6" s="37"/>
      <c r="J6" s="38"/>
      <c r="K6" s="1"/>
    </row>
    <row r="7" spans="1:11" ht="15.6" x14ac:dyDescent="0.3">
      <c r="A7" s="51" t="s">
        <v>7</v>
      </c>
      <c r="B7" s="52"/>
      <c r="C7" s="52"/>
      <c r="D7" s="52"/>
      <c r="E7" s="52"/>
      <c r="F7" s="52"/>
      <c r="G7" s="52"/>
      <c r="H7" s="52"/>
      <c r="I7" s="52"/>
      <c r="J7" s="53"/>
      <c r="K7" s="1"/>
    </row>
    <row r="8" spans="1:11" x14ac:dyDescent="0.3">
      <c r="A8" s="6" t="s">
        <v>8</v>
      </c>
      <c r="B8" s="46" t="s">
        <v>54</v>
      </c>
      <c r="C8" s="47"/>
      <c r="D8" s="47"/>
      <c r="E8" s="47"/>
      <c r="F8" s="47"/>
      <c r="G8" s="47"/>
      <c r="H8" s="47"/>
      <c r="I8" s="47"/>
      <c r="J8" s="48"/>
      <c r="K8" s="1"/>
    </row>
    <row r="9" spans="1:11" ht="15" customHeight="1" x14ac:dyDescent="0.3">
      <c r="A9" s="31" t="s">
        <v>38</v>
      </c>
      <c r="B9" s="46" t="s">
        <v>55</v>
      </c>
      <c r="C9" s="47"/>
      <c r="D9" s="47"/>
      <c r="E9" s="47"/>
      <c r="F9" s="47"/>
      <c r="G9" s="47"/>
      <c r="H9" s="47"/>
      <c r="I9" s="47"/>
      <c r="J9" s="48"/>
      <c r="K9" s="1"/>
    </row>
    <row r="10" spans="1:11" x14ac:dyDescent="0.3">
      <c r="A10" s="31" t="s">
        <v>39</v>
      </c>
      <c r="B10" s="46" t="s">
        <v>56</v>
      </c>
      <c r="C10" s="47"/>
      <c r="D10" s="47"/>
      <c r="E10" s="47"/>
      <c r="F10" s="47"/>
      <c r="G10" s="47"/>
      <c r="H10" s="47"/>
      <c r="I10" s="47"/>
      <c r="J10" s="48"/>
      <c r="K10" s="1"/>
    </row>
    <row r="11" spans="1:11" ht="51" customHeight="1" x14ac:dyDescent="0.3">
      <c r="A11" s="6" t="s">
        <v>9</v>
      </c>
      <c r="B11" s="49" t="s">
        <v>62</v>
      </c>
      <c r="C11" s="49"/>
      <c r="D11" s="49"/>
      <c r="E11" s="49"/>
      <c r="F11" s="49"/>
      <c r="G11" s="49"/>
      <c r="H11" s="49"/>
      <c r="I11" s="49"/>
      <c r="J11" s="50"/>
    </row>
    <row r="12" spans="1:11" ht="23.25" customHeight="1" x14ac:dyDescent="0.3">
      <c r="A12" s="6" t="s">
        <v>10</v>
      </c>
      <c r="B12" s="90" t="s">
        <v>51</v>
      </c>
      <c r="C12" s="90"/>
      <c r="D12" s="90"/>
      <c r="E12" s="90"/>
      <c r="F12" s="90"/>
      <c r="G12" s="90"/>
      <c r="H12" s="90"/>
      <c r="I12" s="90"/>
      <c r="J12" s="91"/>
    </row>
    <row r="13" spans="1:11" ht="15.6" x14ac:dyDescent="0.3">
      <c r="A13" s="36" t="s">
        <v>11</v>
      </c>
      <c r="B13" s="37"/>
      <c r="C13" s="37"/>
      <c r="D13" s="37"/>
      <c r="E13" s="37"/>
      <c r="F13" s="37"/>
      <c r="G13" s="37"/>
      <c r="H13" s="37"/>
      <c r="I13" s="37"/>
      <c r="J13" s="38"/>
    </row>
    <row r="14" spans="1:11" ht="27.75" customHeight="1" x14ac:dyDescent="0.3">
      <c r="A14" s="6" t="s">
        <v>12</v>
      </c>
      <c r="B14" s="32">
        <v>3</v>
      </c>
      <c r="C14" s="92" t="str">
        <f>IFERROR(VLOOKUP(B14,'[1]Validacion datos'!A2:B5,2,FALSE),"")</f>
        <v>DESARROLLO PRODUCTIVO</v>
      </c>
      <c r="D14" s="92"/>
      <c r="E14" s="92"/>
      <c r="F14" s="92"/>
      <c r="G14" s="92"/>
      <c r="H14" s="92"/>
      <c r="I14" s="92"/>
      <c r="J14" s="92"/>
    </row>
    <row r="15" spans="1:11" ht="26.25" customHeight="1" x14ac:dyDescent="0.3">
      <c r="A15" s="6" t="s">
        <v>13</v>
      </c>
      <c r="B15" s="9">
        <v>3.5</v>
      </c>
      <c r="C15" s="73" t="str">
        <f>IFERROR(VLOOKUP(B15,'[1]Validacion datos'!A8:B26,2,FALSE),"")</f>
        <v>Estructura productiva sectorial y territorialmente adecuada, integrada competitivamente a la economía global y que aprovecha las oportunidades del mercado local.</v>
      </c>
      <c r="D15" s="73"/>
      <c r="E15" s="73"/>
      <c r="F15" s="73"/>
      <c r="G15" s="73"/>
      <c r="H15" s="73"/>
      <c r="I15" s="73"/>
      <c r="J15" s="73"/>
    </row>
    <row r="16" spans="1:11" ht="34.200000000000003" customHeight="1" x14ac:dyDescent="0.3">
      <c r="A16" s="6" t="s">
        <v>14</v>
      </c>
      <c r="B16" s="10" t="s">
        <v>57</v>
      </c>
      <c r="C16" s="73" t="s">
        <v>61</v>
      </c>
      <c r="D16" s="73"/>
      <c r="E16" s="73"/>
      <c r="F16" s="73"/>
      <c r="G16" s="73"/>
      <c r="H16" s="73"/>
      <c r="I16" s="73"/>
      <c r="J16" s="73"/>
    </row>
    <row r="17" spans="1:11" ht="15.6" x14ac:dyDescent="0.3">
      <c r="A17" s="36" t="s">
        <v>15</v>
      </c>
      <c r="B17" s="37"/>
      <c r="C17" s="37"/>
      <c r="D17" s="37"/>
      <c r="E17" s="37"/>
      <c r="F17" s="37"/>
      <c r="G17" s="37"/>
      <c r="H17" s="37"/>
      <c r="I17" s="37"/>
      <c r="J17" s="38"/>
    </row>
    <row r="18" spans="1:11" ht="29.25" customHeight="1" x14ac:dyDescent="0.3">
      <c r="A18" s="6" t="s">
        <v>16</v>
      </c>
      <c r="B18" s="49" t="s">
        <v>63</v>
      </c>
      <c r="C18" s="49"/>
      <c r="D18" s="49"/>
      <c r="E18" s="49"/>
      <c r="F18" s="49"/>
      <c r="G18" s="49"/>
      <c r="H18" s="49"/>
      <c r="I18" s="49"/>
      <c r="J18" s="50"/>
    </row>
    <row r="19" spans="1:11" ht="52.5" customHeight="1" x14ac:dyDescent="0.3">
      <c r="A19" s="11" t="s">
        <v>17</v>
      </c>
      <c r="B19" s="49" t="s">
        <v>64</v>
      </c>
      <c r="C19" s="49"/>
      <c r="D19" s="49"/>
      <c r="E19" s="49"/>
      <c r="F19" s="49"/>
      <c r="G19" s="49"/>
      <c r="H19" s="49"/>
      <c r="I19" s="49"/>
      <c r="J19" s="50"/>
    </row>
    <row r="20" spans="1:11" ht="34.5" customHeight="1" x14ac:dyDescent="0.3">
      <c r="A20" s="11" t="s">
        <v>18</v>
      </c>
      <c r="B20" s="49" t="s">
        <v>58</v>
      </c>
      <c r="C20" s="49"/>
      <c r="D20" s="49"/>
      <c r="E20" s="49"/>
      <c r="F20" s="49"/>
      <c r="G20" s="49"/>
      <c r="H20" s="49"/>
      <c r="I20" s="49"/>
      <c r="J20" s="50"/>
    </row>
    <row r="21" spans="1:11" ht="63" customHeight="1" x14ac:dyDescent="0.3">
      <c r="A21" s="11" t="s">
        <v>40</v>
      </c>
      <c r="B21" s="49" t="s">
        <v>71</v>
      </c>
      <c r="C21" s="49"/>
      <c r="D21" s="49"/>
      <c r="E21" s="49"/>
      <c r="F21" s="49"/>
      <c r="G21" s="49"/>
      <c r="H21" s="49"/>
      <c r="I21" s="49"/>
      <c r="J21" s="50"/>
      <c r="K21" s="1"/>
    </row>
    <row r="22" spans="1:11" ht="15.6" x14ac:dyDescent="0.3">
      <c r="A22" s="36" t="s">
        <v>19</v>
      </c>
      <c r="B22" s="37"/>
      <c r="C22" s="37"/>
      <c r="D22" s="37"/>
      <c r="E22" s="37"/>
      <c r="F22" s="37"/>
      <c r="G22" s="37"/>
      <c r="H22" s="37"/>
      <c r="I22" s="37"/>
      <c r="J22" s="38"/>
    </row>
    <row r="23" spans="1:11" ht="15.6" x14ac:dyDescent="0.3">
      <c r="A23" s="51" t="s">
        <v>20</v>
      </c>
      <c r="B23" s="52"/>
      <c r="C23" s="52"/>
      <c r="D23" s="52"/>
      <c r="E23" s="52"/>
      <c r="F23" s="52"/>
      <c r="G23" s="52"/>
      <c r="H23" s="52"/>
      <c r="I23" s="52"/>
      <c r="J23" s="53"/>
      <c r="K23" s="1"/>
    </row>
    <row r="24" spans="1:11" ht="15" customHeight="1" x14ac:dyDescent="0.3">
      <c r="A24" s="68" t="s">
        <v>21</v>
      </c>
      <c r="B24" s="69"/>
      <c r="C24" s="70" t="s">
        <v>22</v>
      </c>
      <c r="D24" s="72"/>
      <c r="E24" s="72"/>
      <c r="F24" s="72" t="s">
        <v>23</v>
      </c>
      <c r="G24" s="72"/>
      <c r="H24" s="69"/>
      <c r="I24" s="70" t="s">
        <v>24</v>
      </c>
      <c r="J24" s="71"/>
    </row>
    <row r="25" spans="1:11" x14ac:dyDescent="0.3">
      <c r="A25" s="58">
        <v>100000000</v>
      </c>
      <c r="B25" s="59"/>
      <c r="C25" s="65">
        <v>100000000</v>
      </c>
      <c r="D25" s="66"/>
      <c r="E25" s="67"/>
      <c r="F25" s="65">
        <v>20203487.41</v>
      </c>
      <c r="G25" s="66"/>
      <c r="H25" s="67"/>
      <c r="I25" s="60">
        <f>+F25/C25</f>
        <v>0.20203487410000001</v>
      </c>
      <c r="J25" s="61"/>
    </row>
    <row r="26" spans="1:11" ht="15.6" x14ac:dyDescent="0.3">
      <c r="A26" s="51" t="s">
        <v>25</v>
      </c>
      <c r="B26" s="52"/>
      <c r="C26" s="52"/>
      <c r="D26" s="52"/>
      <c r="E26" s="52"/>
      <c r="F26" s="52"/>
      <c r="G26" s="52"/>
      <c r="H26" s="52"/>
      <c r="I26" s="52"/>
      <c r="J26" s="53"/>
      <c r="K26" s="1"/>
    </row>
    <row r="27" spans="1:11" x14ac:dyDescent="0.3">
      <c r="A27" s="7"/>
      <c r="B27"/>
      <c r="C27" s="62" t="s">
        <v>26</v>
      </c>
      <c r="D27" s="63"/>
      <c r="E27" s="62" t="s">
        <v>52</v>
      </c>
      <c r="F27" s="63"/>
      <c r="G27" s="62" t="s">
        <v>53</v>
      </c>
      <c r="H27" s="62"/>
      <c r="I27" s="62" t="s">
        <v>27</v>
      </c>
      <c r="J27" s="64"/>
    </row>
    <row r="28" spans="1:11" ht="41.4" x14ac:dyDescent="0.3">
      <c r="A28" s="12" t="s">
        <v>28</v>
      </c>
      <c r="B28" s="13" t="s">
        <v>29</v>
      </c>
      <c r="C28" s="13" t="s">
        <v>42</v>
      </c>
      <c r="D28" s="13" t="s">
        <v>43</v>
      </c>
      <c r="E28" s="13" t="s">
        <v>45</v>
      </c>
      <c r="F28" s="13" t="s">
        <v>46</v>
      </c>
      <c r="G28" s="13" t="s">
        <v>47</v>
      </c>
      <c r="H28" s="13" t="s">
        <v>48</v>
      </c>
      <c r="I28" s="13" t="s">
        <v>49</v>
      </c>
      <c r="J28" s="14" t="s">
        <v>50</v>
      </c>
    </row>
    <row r="29" spans="1:11" ht="60" x14ac:dyDescent="0.3">
      <c r="A29" s="15" t="s">
        <v>65</v>
      </c>
      <c r="B29" s="16" t="s">
        <v>67</v>
      </c>
      <c r="C29" s="17">
        <v>6</v>
      </c>
      <c r="D29" s="18">
        <v>100000000</v>
      </c>
      <c r="E29" s="18">
        <v>3</v>
      </c>
      <c r="F29" s="18">
        <v>25336785.940000001</v>
      </c>
      <c r="G29" s="19">
        <v>3</v>
      </c>
      <c r="H29" s="18">
        <v>31254712.350000001</v>
      </c>
      <c r="I29" s="20">
        <f t="shared" ref="I29:I30" si="0">IF(G29&gt;0,G29/E29,0)</f>
        <v>1</v>
      </c>
      <c r="J29" s="21">
        <f t="shared" ref="J29:J30" si="1">IF(H29&gt;0,H29/F29,0)</f>
        <v>1.2335705256386595</v>
      </c>
    </row>
    <row r="30" spans="1:11" hidden="1" x14ac:dyDescent="0.3">
      <c r="A30" s="22"/>
      <c r="B30" s="23"/>
      <c r="C30" s="24"/>
      <c r="D30" s="25"/>
      <c r="E30" s="25"/>
      <c r="F30" s="25"/>
      <c r="G30" s="26"/>
      <c r="H30" s="25"/>
      <c r="I30" s="20">
        <f t="shared" si="0"/>
        <v>0</v>
      </c>
      <c r="J30" s="21">
        <f t="shared" si="1"/>
        <v>0</v>
      </c>
    </row>
    <row r="31" spans="1:11" ht="15.6" x14ac:dyDescent="0.3">
      <c r="A31" s="36" t="s">
        <v>30</v>
      </c>
      <c r="B31" s="37"/>
      <c r="C31" s="37"/>
      <c r="D31" s="37"/>
      <c r="E31" s="37"/>
      <c r="F31" s="37"/>
      <c r="G31" s="37"/>
      <c r="H31" s="37"/>
      <c r="I31" s="37"/>
      <c r="J31" s="38"/>
    </row>
    <row r="32" spans="1:11" ht="15.6" x14ac:dyDescent="0.3">
      <c r="A32" s="51" t="s">
        <v>31</v>
      </c>
      <c r="B32" s="52"/>
      <c r="C32" s="52"/>
      <c r="D32" s="52"/>
      <c r="E32" s="52"/>
      <c r="F32" s="52"/>
      <c r="G32" s="52"/>
      <c r="H32" s="52"/>
      <c r="I32" s="52"/>
      <c r="J32" s="53"/>
      <c r="K32" s="1"/>
    </row>
    <row r="33" spans="1:11" ht="27" customHeight="1" x14ac:dyDescent="0.3">
      <c r="A33" s="27" t="s">
        <v>32</v>
      </c>
      <c r="B33" s="49" t="s">
        <v>60</v>
      </c>
      <c r="C33" s="49"/>
      <c r="D33" s="49"/>
      <c r="E33" s="49"/>
      <c r="F33" s="49"/>
      <c r="G33" s="49"/>
      <c r="H33" s="49"/>
      <c r="I33" s="49"/>
      <c r="J33" s="50"/>
    </row>
    <row r="34" spans="1:11" ht="37.950000000000003" customHeight="1" x14ac:dyDescent="0.3">
      <c r="A34" s="27" t="s">
        <v>33</v>
      </c>
      <c r="B34" s="49" t="s">
        <v>59</v>
      </c>
      <c r="C34" s="49"/>
      <c r="D34" s="49"/>
      <c r="E34" s="49"/>
      <c r="F34" s="49"/>
      <c r="G34" s="49"/>
      <c r="H34" s="49"/>
      <c r="I34" s="49"/>
      <c r="J34" s="50"/>
    </row>
    <row r="35" spans="1:11" ht="191.55" customHeight="1" x14ac:dyDescent="0.3">
      <c r="A35" s="27" t="s">
        <v>34</v>
      </c>
      <c r="B35" s="54" t="s">
        <v>69</v>
      </c>
      <c r="C35" s="54"/>
      <c r="D35" s="54"/>
      <c r="E35" s="54"/>
      <c r="F35" s="54"/>
      <c r="G35" s="54"/>
      <c r="H35" s="54"/>
      <c r="I35" s="54"/>
      <c r="J35" s="55"/>
    </row>
    <row r="36" spans="1:11" ht="131.55000000000001" customHeight="1" x14ac:dyDescent="0.3">
      <c r="A36" s="27" t="s">
        <v>35</v>
      </c>
      <c r="B36" s="56" t="s">
        <v>70</v>
      </c>
      <c r="C36" s="56"/>
      <c r="D36" s="56"/>
      <c r="E36" s="56"/>
      <c r="F36" s="56"/>
      <c r="G36" s="56"/>
      <c r="H36" s="56"/>
      <c r="I36" s="56"/>
      <c r="J36" s="57"/>
    </row>
    <row r="37" spans="1:11" ht="15.6" x14ac:dyDescent="0.3">
      <c r="A37" s="36" t="s">
        <v>36</v>
      </c>
      <c r="B37" s="37"/>
      <c r="C37" s="37"/>
      <c r="D37" s="37"/>
      <c r="E37" s="37"/>
      <c r="F37" s="37"/>
      <c r="G37" s="37"/>
      <c r="H37" s="37"/>
      <c r="I37" s="37"/>
      <c r="J37" s="38"/>
    </row>
    <row r="38" spans="1:11" ht="15.6" x14ac:dyDescent="0.3">
      <c r="A38" s="39" t="s">
        <v>37</v>
      </c>
      <c r="B38" s="40"/>
      <c r="C38" s="40"/>
      <c r="D38" s="40"/>
      <c r="E38" s="40"/>
      <c r="F38" s="40"/>
      <c r="G38" s="40"/>
      <c r="H38" s="40"/>
      <c r="I38" s="40"/>
      <c r="J38" s="41"/>
      <c r="K38" s="1"/>
    </row>
    <row r="39" spans="1:11" ht="65.25" customHeight="1" x14ac:dyDescent="0.3">
      <c r="A39" s="42" t="s">
        <v>66</v>
      </c>
      <c r="B39" s="43"/>
      <c r="C39" s="43"/>
      <c r="D39" s="43"/>
      <c r="E39" s="43"/>
      <c r="F39" s="43"/>
      <c r="G39" s="43"/>
      <c r="H39" s="43"/>
      <c r="I39" s="43"/>
      <c r="J39" s="44"/>
    </row>
    <row r="40" spans="1:11" ht="18.75" customHeight="1" x14ac:dyDescent="0.3">
      <c r="A40" s="33"/>
      <c r="B40" s="33"/>
      <c r="C40" s="33"/>
      <c r="D40" s="33"/>
      <c r="E40" s="33"/>
      <c r="F40" s="33"/>
      <c r="G40" s="33"/>
      <c r="H40" s="33"/>
      <c r="I40" s="33"/>
      <c r="J40" s="33"/>
    </row>
    <row r="41" spans="1:11" ht="30.75" customHeight="1" x14ac:dyDescent="0.3">
      <c r="A41" s="45" t="s">
        <v>44</v>
      </c>
      <c r="B41" s="45"/>
      <c r="C41" s="45"/>
      <c r="D41" s="45"/>
      <c r="E41" s="45"/>
      <c r="F41" s="45"/>
      <c r="G41" s="45"/>
      <c r="H41" s="45"/>
      <c r="I41" s="45"/>
      <c r="J41" s="45"/>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E27:F27"/>
    <mergeCell ref="C25:E25"/>
    <mergeCell ref="F25:H25"/>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2" type="noConversion"/>
  <dataValidations disablePrompts="1"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rintOptions horizontalCentered="1"/>
  <pageMargins left="0.31496062992125984" right="0.31496062992125984" top="0.6" bottom="0.48" header="0.31496062992125984" footer="0.31496062992125984"/>
  <pageSetup scale="54"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G11"/>
  <sheetViews>
    <sheetView workbookViewId="0">
      <selection activeCell="D8" sqref="D8"/>
    </sheetView>
  </sheetViews>
  <sheetFormatPr baseColWidth="10" defaultRowHeight="14.4" x14ac:dyDescent="0.3"/>
  <cols>
    <col min="4" max="4" width="21.21875" customWidth="1"/>
    <col min="7" max="7" width="24.44140625" customWidth="1"/>
  </cols>
  <sheetData>
    <row r="3" spans="4:7" x14ac:dyDescent="0.3">
      <c r="D3" s="34">
        <v>15777989.949999999</v>
      </c>
    </row>
    <row r="4" spans="4:7" x14ac:dyDescent="0.3">
      <c r="D4" s="34">
        <v>19640034.57</v>
      </c>
    </row>
    <row r="5" spans="4:7" x14ac:dyDescent="0.3">
      <c r="D5" s="34">
        <v>19013028.899999999</v>
      </c>
    </row>
    <row r="6" spans="4:7" x14ac:dyDescent="0.3">
      <c r="D6" s="34">
        <f>SUM(D3:D5)</f>
        <v>54431053.419999994</v>
      </c>
    </row>
    <row r="8" spans="4:7" x14ac:dyDescent="0.3">
      <c r="D8" s="35">
        <v>54431053.419999994</v>
      </c>
    </row>
    <row r="9" spans="4:7" x14ac:dyDescent="0.3">
      <c r="E9">
        <v>19640034.57</v>
      </c>
    </row>
    <row r="10" spans="4:7" x14ac:dyDescent="0.3">
      <c r="E10" s="34">
        <v>4935552.3</v>
      </c>
    </row>
    <row r="11" spans="4:7" x14ac:dyDescent="0.3">
      <c r="E11">
        <f>SUM(E9:E10)</f>
        <v>24575586.870000001</v>
      </c>
      <c r="F11">
        <v>26859681.59</v>
      </c>
      <c r="G11">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Mañán Báez</cp:lastModifiedBy>
  <cp:lastPrinted>2024-07-15T14:48:24Z</cp:lastPrinted>
  <dcterms:created xsi:type="dcterms:W3CDTF">2021-03-22T15:50:10Z</dcterms:created>
  <dcterms:modified xsi:type="dcterms:W3CDTF">2024-07-18T13:28:34Z</dcterms:modified>
</cp:coreProperties>
</file>