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manan\Desktop\"/>
    </mc:Choice>
  </mc:AlternateContent>
  <xr:revisionPtr revIDLastSave="0" documentId="8_{B25E14BE-4733-48DF-9310-6FFA163B596B}" xr6:coauthVersionLast="47" xr6:coauthVersionMax="47" xr10:uidLastSave="{00000000-0000-0000-0000-000000000000}"/>
  <bookViews>
    <workbookView xWindow="-108" yWindow="-108" windowWidth="23256" windowHeight="12576" xr2:uid="{4338FEAE-DB8E-4C02-BE6D-DDC1311F061E}"/>
  </bookViews>
  <sheets>
    <sheet name="Hoja1" sheetId="1" r:id="rId1"/>
    <sheet name="Hoja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 l="1"/>
  <c r="I29" i="1" l="1"/>
  <c r="J29" i="1"/>
  <c r="J30" i="1"/>
  <c r="I30" i="1"/>
  <c r="I25" i="1"/>
  <c r="C14" i="1" l="1"/>
  <c r="C15" i="1"/>
</calcChain>
</file>

<file path=xl/sharedStrings.xml><?xml version="1.0" encoding="utf-8"?>
<sst xmlns="http://schemas.openxmlformats.org/spreadsheetml/2006/main" count="72" uniqueCount="72">
  <si>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</si>
  <si>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</si>
  <si>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</si>
  <si>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</si>
  <si>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</si>
  <si>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</si>
  <si>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</si>
  <si>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</si>
  <si>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</si>
  <si>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</si>
  <si>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</si>
  <si>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</si>
  <si>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</si>
  <si>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</si>
  <si>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</si>
  <si>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</si>
  <si>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</si>
  <si>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</si>
  <si>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</si>
  <si>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</si>
  <si>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</si>
  <si>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</si>
  <si>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</si>
  <si>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</si>
  <si>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</si>
  <si>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</si>
  <si>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</si>
  <si>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</si>
  <si>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</si>
  <si>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</si>
  <si>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</si>
  <si>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</si>
  <si>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</si>
  <si>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</si>
  <si>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</si>
  <si>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</si>
  <si>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</si>
  <si>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</si>
  <si>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</si>
  <si>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</si>
  <si>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</si>
  <si>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</si>
  <si>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</si>
  <si>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</si>
  <si>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</si>
  <si>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</si>
  <si>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</si>
  <si>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</si>
  <si>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</si>
  <si>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</si>
  <si>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</si>
  <si>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</si>
  <si>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6259-Servicios de acreditacion, a los organismos evaluadores de la conformidad de bienes, productos y servicios del sector productivo</t>
  </si>
  <si>
    <t>Numero de actividades realizadas</t>
  </si>
  <si>
    <t xml:space="preserve"> Programación Trimestral</t>
  </si>
  <si>
    <t>Ejecución Trimestral</t>
  </si>
  <si>
    <t>5172 - Organismo Dominicano de Acreditación</t>
  </si>
  <si>
    <t>01 - Organismo Dominicano de Acreditación</t>
  </si>
  <si>
    <t>0001 - Organismo Dominicano de Acreditación</t>
  </si>
  <si>
    <t>3.5.2</t>
  </si>
  <si>
    <t>Estructura productiva nacional y consumidores</t>
  </si>
  <si>
    <t>Fortalecimiento de la capacidad competitiva de las entidades publicas y provadas que se dedican a la evaluavion de la conformidad, mediante el cumplimeinto de los requisitos de los estandares de calidad y seguridad exigidos en los mercados internacionales, impactando positivamente en el aumento de la calidad y las exportaciones de los productos y servicios dominicanos en los diferentes mercados, a traves de la reduccion de las barreras comerciales.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</si>
  <si>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</si>
  <si>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</si>
  <si>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</si>
  <si>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Informe de Evaluación Trimestral de las Metas Físicas-Financieras</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</si>
  <si>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</si>
  <si>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</si>
  <si>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</si>
  <si>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Se ha realizado un análisis de tiempo del proceso de acreditación, para verificar su viabilidad y en base a sus resultados ajustar los plazos establecidos. 
Revisión de los procedimientos del Sistema de Gestion de Acreditacion (SGA) para hacer los procesos más amigables y ágiles, para estos fines durante el trimestre 2 fueron trabajados 4 procedimientos y sus documentos relacionados.</t>
  </si>
  <si>
    <r>
      <t xml:space="preserve">Para el trimestre 2 , se había programado realizar 2 acreditaciones, con una inversión total de DR$ 23,083,780.23 de las cuales fue ejecutada una (1) Acreditación bajo la </t>
    </r>
    <r>
      <rPr>
        <i/>
        <sz val="11"/>
        <rFont val="Calibri"/>
        <family val="2"/>
        <scheme val="minor"/>
      </rPr>
      <t>Norma NORDOM ISO/IEC 17025:2017</t>
    </r>
    <r>
      <rPr>
        <i/>
        <sz val="11"/>
        <color theme="1"/>
        <rFont val="Calibri"/>
        <family val="2"/>
        <scheme val="minor"/>
      </rPr>
      <t xml:space="preserve">, equivalente al 50% de lo programado, con una ejecución presupuestaria de RD$ 19,640,034.57 equivalente al 73% de los recursos programados.
El logro de esta acreditación es resultado de la implementación de estrategias orientadas por la dirección general para la identificación de Organismos Evaluadores de la Conformidad con la finalidad de presentarles la institución, las ventajas de las acreditaciones y detalles del proceso de acreditación. 
</t>
    </r>
    <r>
      <rPr>
        <i/>
        <sz val="11"/>
        <color rgb="FFFF0000"/>
        <rFont val="Calibri"/>
        <family val="2"/>
        <scheme val="minor"/>
      </rPr>
      <t xml:space="preserve">
</t>
    </r>
    <r>
      <rPr>
        <i/>
        <sz val="11"/>
        <rFont val="Calibri"/>
        <family val="2"/>
        <scheme val="minor"/>
      </rPr>
      <t>La acreditacion comprenden la entrega de certificado al Organismos de Evaluación de Conformidad (OEC) InMetrology Laboratorio de Acreditación</t>
    </r>
    <r>
      <rPr>
        <i/>
        <sz val="11"/>
        <color rgb="FFFF0000"/>
        <rFont val="Calibri"/>
        <family val="2"/>
        <scheme val="minor"/>
      </rPr>
      <t xml:space="preserve">, </t>
    </r>
    <r>
      <rPr>
        <i/>
        <sz val="11"/>
        <rFont val="Calibri"/>
        <family val="2"/>
        <scheme val="minor"/>
      </rPr>
      <t>este laboratorio fue acreditado durante el segundo trimestre del corriente, conforme a la norma NORDOM ISO/IEC 17025:2017 para actividad de Calibracion de acuedo con el Alcance Tecnico de Acreditación  No. 010/LC-002.</t>
    </r>
    <r>
      <rPr>
        <i/>
        <sz val="11"/>
        <color rgb="FFFF0000"/>
        <rFont val="Calibri"/>
        <family val="2"/>
        <scheme val="minor"/>
      </rPr>
      <t xml:space="preserve">
</t>
    </r>
    <r>
      <rPr>
        <i/>
        <sz val="11"/>
        <rFont val="Calibri"/>
        <family val="2"/>
        <scheme val="minor"/>
      </rPr>
      <t xml:space="preserve">
En otro orden cabe resaltar que al cierre del mes de Junio, se han realizado los seguimientos y reevaluaciones de los OEC: LC-001 (sometieron solicitud voluntario de la acreditación), OI-001, OI-003 y OCSG-002.
Realizacion de reuniones con las partes interesadas con relación al nuevo esquema de acreditación de OV/V: Instituto de Aviación Civil (IDAC), AENOR Internacional y ATABEY.
Se logró el primer evaluador líder local y en los próximos meses, se logrará subir de categoría otros evaluadores locales para seguir fortaleciendo la competencia técnica.</t>
    </r>
  </si>
  <si>
    <t xml:space="preserve">La ejecución física fue inferior a la programada debido a que el Organismo Evaluador de la Conformidad (OEC) no pudo completar el debido proceso para su acreditación, en el tiempo que se tenía planificado. 
La ejecución financiera fue inferior a la programada debido a que no se ha podido realizar el pago de alquiler mensual de las oficinas de la institución, correspondiente a los meses de enero - junio por un monto total de RD$4,935,552.30, debido a que nuestro proveedor está en un proceso de fusión y actualización de datos en la Dirección General de Compras y Contrataciones Públicas.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</si>
</sst>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color rgb="FFFF000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1"/>
  <sheetViews>
    <sheetView tabSelected="1" view="pageBreakPreview" zoomScale="85" zoomScaleNormal="85" zoomScaleSheetLayoutView="85" workbookViewId="0">
      <selection activeCell="B36" sqref="B36:J36"/>
    </sheetView>
  </sheetViews>
  <sheetFormatPr baseColWidth="10" defaultRowHeight="14.4" x14ac:dyDescent="0.3"/>
  <cols>
    <col min="1" max="1" width="23" style="8" customWidth="1"/>
    <col min="2" max="10" width="16.88671875" style="8" customWidth="1"/>
    <col min="11" max="11" width="11.44140625" style="8"/>
  </cols>
  <sheetData>
    <row r="1" spans="1:11" ht="21.6" thickBot="1" x14ac:dyDescent="0.35">
      <c r="A1" s="28"/>
      <c r="B1" s="45" t="s">
        <v>65</v>
      </c>
      <c r="C1" s="46"/>
      <c r="D1" s="46"/>
      <c r="E1" s="46"/>
      <c r="F1" s="46"/>
      <c r="G1" s="46"/>
      <c r="H1" s="46"/>
      <c r="I1" s="46"/>
      <c r="J1" s="47"/>
      <c r="K1" s="1"/>
    </row>
    <row r="2" spans="1:11" ht="21.6" thickBot="1" x14ac:dyDescent="0.35">
      <c r="A2" s="29"/>
      <c r="B2" s="48" t="s">
        <v>0</v>
      </c>
      <c r="C2" s="49"/>
      <c r="D2" s="48" t="s">
        <v>1</v>
      </c>
      <c r="E2" s="49"/>
      <c r="F2" s="49"/>
      <c r="G2" s="49"/>
      <c r="H2" s="50"/>
      <c r="I2" s="2" t="s">
        <v>2</v>
      </c>
      <c r="J2" s="3" t="s">
        <v>3</v>
      </c>
      <c r="K2" s="1"/>
    </row>
    <row r="3" spans="1:11" ht="21.6" thickBot="1" x14ac:dyDescent="0.35">
      <c r="A3" s="30"/>
      <c r="B3" s="51" t="s">
        <v>4</v>
      </c>
      <c r="C3" s="52"/>
      <c r="D3" s="51" t="s">
        <v>41</v>
      </c>
      <c r="E3" s="52"/>
      <c r="F3" s="52"/>
      <c r="G3" s="52"/>
      <c r="H3" s="53"/>
      <c r="I3" s="4" t="s">
        <v>5</v>
      </c>
      <c r="J3" s="5">
        <v>0</v>
      </c>
      <c r="K3" s="1"/>
    </row>
    <row r="4" spans="1:11" x14ac:dyDescent="0.3">
      <c r="A4" s="54"/>
      <c r="B4" s="55"/>
      <c r="C4" s="55"/>
      <c r="D4" s="56"/>
      <c r="E4" s="56"/>
      <c r="F4" s="56"/>
      <c r="G4" s="56"/>
      <c r="H4" s="56"/>
      <c r="I4" s="55"/>
      <c r="J4" s="57"/>
      <c r="K4" s="1"/>
    </row>
    <row r="5" spans="1:11" ht="3" customHeight="1" x14ac:dyDescent="0.3">
      <c r="A5" s="36"/>
      <c r="B5" s="37"/>
      <c r="C5" s="37"/>
      <c r="D5" s="37"/>
      <c r="E5" s="37"/>
      <c r="F5" s="37"/>
      <c r="G5" s="37"/>
      <c r="H5" s="37"/>
      <c r="I5" s="37"/>
      <c r="J5" s="38"/>
      <c r="K5" s="1"/>
    </row>
    <row r="6" spans="1:11" ht="15.6" x14ac:dyDescent="0.3">
      <c r="A6" s="39" t="s">
        <v>6</v>
      </c>
      <c r="B6" s="40"/>
      <c r="C6" s="40"/>
      <c r="D6" s="40"/>
      <c r="E6" s="40"/>
      <c r="F6" s="40"/>
      <c r="G6" s="40"/>
      <c r="H6" s="40"/>
      <c r="I6" s="40"/>
      <c r="J6" s="41"/>
      <c r="K6" s="1"/>
    </row>
    <row r="7" spans="1:11" ht="15.6" x14ac:dyDescent="0.3">
      <c r="A7" s="42" t="s">
        <v>7</v>
      </c>
      <c r="B7" s="43"/>
      <c r="C7" s="43"/>
      <c r="D7" s="43"/>
      <c r="E7" s="43"/>
      <c r="F7" s="43"/>
      <c r="G7" s="43"/>
      <c r="H7" s="43"/>
      <c r="I7" s="43"/>
      <c r="J7" s="44"/>
      <c r="K7" s="1"/>
    </row>
    <row r="8" spans="1:11" x14ac:dyDescent="0.3">
      <c r="A8" s="6" t="s">
        <v>8</v>
      </c>
      <c r="B8" s="58" t="s">
        <v>56</v>
      </c>
      <c r="C8" s="59"/>
      <c r="D8" s="59"/>
      <c r="E8" s="59"/>
      <c r="F8" s="59"/>
      <c r="G8" s="59"/>
      <c r="H8" s="59"/>
      <c r="I8" s="59"/>
      <c r="J8" s="60"/>
      <c r="K8" s="1"/>
    </row>
    <row r="9" spans="1:11" ht="15" customHeight="1" x14ac:dyDescent="0.3">
      <c r="A9" s="31" t="s">
        <v>38</v>
      </c>
      <c r="B9" s="58" t="s">
        <v>57</v>
      </c>
      <c r="C9" s="59"/>
      <c r="D9" s="59"/>
      <c r="E9" s="59"/>
      <c r="F9" s="59"/>
      <c r="G9" s="59"/>
      <c r="H9" s="59"/>
      <c r="I9" s="59"/>
      <c r="J9" s="60"/>
      <c r="K9" s="1"/>
    </row>
    <row r="10" spans="1:11" x14ac:dyDescent="0.3">
      <c r="A10" s="31" t="s">
        <v>39</v>
      </c>
      <c r="B10" s="58" t="s">
        <v>58</v>
      </c>
      <c r="C10" s="59"/>
      <c r="D10" s="59"/>
      <c r="E10" s="59"/>
      <c r="F10" s="59"/>
      <c r="G10" s="59"/>
      <c r="H10" s="59"/>
      <c r="I10" s="59"/>
      <c r="J10" s="60"/>
      <c r="K10" s="1"/>
    </row>
    <row r="11" spans="1:11" ht="51" customHeight="1" x14ac:dyDescent="0.3">
      <c r="A11" s="6" t="s">
        <v>9</v>
      </c>
      <c r="B11" s="61" t="s">
        <v>66</v>
      </c>
      <c r="C11" s="61"/>
      <c r="D11" s="61"/>
      <c r="E11" s="61"/>
      <c r="F11" s="61"/>
      <c r="G11" s="61"/>
      <c r="H11" s="61"/>
      <c r="I11" s="61"/>
      <c r="J11" s="62"/>
    </row>
    <row r="12" spans="1:11" ht="23.25" customHeight="1" x14ac:dyDescent="0.3">
      <c r="A12" s="6" t="s">
        <v>10</v>
      </c>
      <c r="B12" s="63" t="s">
        <v>51</v>
      </c>
      <c r="C12" s="63"/>
      <c r="D12" s="63"/>
      <c r="E12" s="63"/>
      <c r="F12" s="63"/>
      <c r="G12" s="63"/>
      <c r="H12" s="63"/>
      <c r="I12" s="63"/>
      <c r="J12" s="64"/>
    </row>
    <row r="13" spans="1:11" ht="15.6" x14ac:dyDescent="0.3">
      <c r="A13" s="39" t="s">
        <v>11</v>
      </c>
      <c r="B13" s="40"/>
      <c r="C13" s="40"/>
      <c r="D13" s="40"/>
      <c r="E13" s="40"/>
      <c r="F13" s="40"/>
      <c r="G13" s="40"/>
      <c r="H13" s="40"/>
      <c r="I13" s="40"/>
      <c r="J13" s="41"/>
    </row>
    <row r="14" spans="1:11" ht="27.75" customHeight="1" x14ac:dyDescent="0.3">
      <c r="A14" s="6" t="s">
        <v>12</v>
      </c>
      <c r="B14" s="32">
        <v>3</v>
      </c>
      <c r="C14" s="65" t="str">
        <f>IFERROR(VLOOKUP(B14,'[1]Validacion datos'!A2:B5,2,FALSE),"")</f>
        <v>DESARROLLO PRODUCTIVO</v>
      </c>
      <c r="D14" s="65"/>
      <c r="E14" s="65"/>
      <c r="F14" s="65"/>
      <c r="G14" s="65"/>
      <c r="H14" s="65"/>
      <c r="I14" s="65"/>
      <c r="J14" s="65"/>
    </row>
    <row r="15" spans="1:11" ht="26.25" customHeight="1" x14ac:dyDescent="0.3">
      <c r="A15" s="6" t="s">
        <v>13</v>
      </c>
      <c r="B15" s="9">
        <v>3.5</v>
      </c>
      <c r="C15" s="35" t="str">
        <f>IFERROR(VLOOKUP(B15,'[1]Validacion datos'!A8:B26,2,FALSE),"")</f>
        <v>Estructura productiva sectorial y territorialmente adecuada, integrada competitivamente a la economía global y que aprovecha las oportunidades del mercado local.</v>
      </c>
      <c r="D15" s="35"/>
      <c r="E15" s="35"/>
      <c r="F15" s="35"/>
      <c r="G15" s="35"/>
      <c r="H15" s="35"/>
      <c r="I15" s="35"/>
      <c r="J15" s="35"/>
    </row>
    <row r="16" spans="1:11" ht="34.200000000000003" customHeight="1" x14ac:dyDescent="0.3">
      <c r="A16" s="6" t="s">
        <v>14</v>
      </c>
      <c r="B16" s="10" t="s">
        <v>59</v>
      </c>
      <c r="C16" s="35" t="s">
        <v>64</v>
      </c>
      <c r="D16" s="35"/>
      <c r="E16" s="35"/>
      <c r="F16" s="35"/>
      <c r="G16" s="35"/>
      <c r="H16" s="35"/>
      <c r="I16" s="35"/>
      <c r="J16" s="35"/>
    </row>
    <row r="17" spans="1:11" ht="15.6" x14ac:dyDescent="0.3">
      <c r="A17" s="39" t="s">
        <v>15</v>
      </c>
      <c r="B17" s="40"/>
      <c r="C17" s="40"/>
      <c r="D17" s="40"/>
      <c r="E17" s="40"/>
      <c r="F17" s="40"/>
      <c r="G17" s="40"/>
      <c r="H17" s="40"/>
      <c r="I17" s="40"/>
      <c r="J17" s="41"/>
    </row>
    <row r="18" spans="1:11" ht="29.25" customHeight="1" x14ac:dyDescent="0.3">
      <c r="A18" s="6" t="s">
        <v>16</v>
      </c>
      <c r="B18" s="61" t="s">
        <v>67</v>
      </c>
      <c r="C18" s="61"/>
      <c r="D18" s="61"/>
      <c r="E18" s="61"/>
      <c r="F18" s="61"/>
      <c r="G18" s="61"/>
      <c r="H18" s="61"/>
      <c r="I18" s="61"/>
      <c r="J18" s="62"/>
    </row>
    <row r="19" spans="1:11" ht="52.5" customHeight="1" x14ac:dyDescent="0.3">
      <c r="A19" s="11" t="s">
        <v>17</v>
      </c>
      <c r="B19" s="61" t="s">
        <v>68</v>
      </c>
      <c r="C19" s="61"/>
      <c r="D19" s="61"/>
      <c r="E19" s="61"/>
      <c r="F19" s="61"/>
      <c r="G19" s="61"/>
      <c r="H19" s="61"/>
      <c r="I19" s="61"/>
      <c r="J19" s="62"/>
    </row>
    <row r="20" spans="1:11" ht="34.5" customHeight="1" x14ac:dyDescent="0.3">
      <c r="A20" s="11" t="s">
        <v>18</v>
      </c>
      <c r="B20" s="61" t="s">
        <v>60</v>
      </c>
      <c r="C20" s="61"/>
      <c r="D20" s="61"/>
      <c r="E20" s="61"/>
      <c r="F20" s="61"/>
      <c r="G20" s="61"/>
      <c r="H20" s="61"/>
      <c r="I20" s="61"/>
      <c r="J20" s="62"/>
    </row>
    <row r="21" spans="1:11" ht="63" customHeight="1" x14ac:dyDescent="0.3">
      <c r="A21" s="11" t="s">
        <v>40</v>
      </c>
      <c r="B21" s="61" t="s">
        <v>61</v>
      </c>
      <c r="C21" s="61"/>
      <c r="D21" s="61"/>
      <c r="E21" s="61"/>
      <c r="F21" s="61"/>
      <c r="G21" s="61"/>
      <c r="H21" s="61"/>
      <c r="I21" s="61"/>
      <c r="J21" s="62"/>
      <c r="K21" s="1"/>
    </row>
    <row r="22" spans="1:11" ht="15.6" x14ac:dyDescent="0.3">
      <c r="A22" s="39" t="s">
        <v>19</v>
      </c>
      <c r="B22" s="40"/>
      <c r="C22" s="40"/>
      <c r="D22" s="40"/>
      <c r="E22" s="40"/>
      <c r="F22" s="40"/>
      <c r="G22" s="40"/>
      <c r="H22" s="40"/>
      <c r="I22" s="40"/>
      <c r="J22" s="41"/>
    </row>
    <row r="23" spans="1:11" ht="15.6" x14ac:dyDescent="0.3">
      <c r="A23" s="42" t="s">
        <v>20</v>
      </c>
      <c r="B23" s="43"/>
      <c r="C23" s="43"/>
      <c r="D23" s="43"/>
      <c r="E23" s="43"/>
      <c r="F23" s="43"/>
      <c r="G23" s="43"/>
      <c r="H23" s="43"/>
      <c r="I23" s="43"/>
      <c r="J23" s="44"/>
      <c r="K23" s="1"/>
    </row>
    <row r="24" spans="1:11" ht="15" customHeight="1" x14ac:dyDescent="0.3">
      <c r="A24" s="66" t="s">
        <v>21</v>
      </c>
      <c r="B24" s="67"/>
      <c r="C24" s="68" t="s">
        <v>22</v>
      </c>
      <c r="D24" s="70"/>
      <c r="E24" s="70"/>
      <c r="F24" s="70" t="s">
        <v>23</v>
      </c>
      <c r="G24" s="70"/>
      <c r="H24" s="67"/>
      <c r="I24" s="68" t="s">
        <v>24</v>
      </c>
      <c r="J24" s="69"/>
    </row>
    <row r="25" spans="1:11" x14ac:dyDescent="0.3">
      <c r="A25" s="86">
        <v>96161475</v>
      </c>
      <c r="B25" s="87"/>
      <c r="C25" s="74">
        <v>103728047.12</v>
      </c>
      <c r="D25" s="75"/>
      <c r="E25" s="76"/>
      <c r="F25" s="74">
        <v>19640034.57</v>
      </c>
      <c r="G25" s="75"/>
      <c r="H25" s="76"/>
      <c r="I25" s="88">
        <f>+F25/C25</f>
        <v>0.18934160157550259</v>
      </c>
      <c r="J25" s="89"/>
    </row>
    <row r="26" spans="1:11" ht="15.6" x14ac:dyDescent="0.3">
      <c r="A26" s="42" t="s">
        <v>25</v>
      </c>
      <c r="B26" s="43"/>
      <c r="C26" s="43"/>
      <c r="D26" s="43"/>
      <c r="E26" s="43"/>
      <c r="F26" s="43"/>
      <c r="G26" s="43"/>
      <c r="H26" s="43"/>
      <c r="I26" s="43"/>
      <c r="J26" s="44"/>
      <c r="K26" s="1"/>
    </row>
    <row r="27" spans="1:11" x14ac:dyDescent="0.3">
      <c r="A27" s="7"/>
      <c r="B27"/>
      <c r="C27" s="71" t="s">
        <v>26</v>
      </c>
      <c r="D27" s="72"/>
      <c r="E27" s="71" t="s">
        <v>54</v>
      </c>
      <c r="F27" s="72"/>
      <c r="G27" s="71" t="s">
        <v>55</v>
      </c>
      <c r="H27" s="71"/>
      <c r="I27" s="71" t="s">
        <v>27</v>
      </c>
      <c r="J27" s="73"/>
    </row>
    <row r="28" spans="1:11" ht="41.4" x14ac:dyDescent="0.3">
      <c r="A28" s="12" t="s">
        <v>28</v>
      </c>
      <c r="B28" s="13" t="s">
        <v>29</v>
      </c>
      <c r="C28" s="13" t="s">
        <v>42</v>
      </c>
      <c r="D28" s="13" t="s">
        <v>43</v>
      </c>
      <c r="E28" s="13" t="s">
        <v>45</v>
      </c>
      <c r="F28" s="13" t="s">
        <v>46</v>
      </c>
      <c r="G28" s="13" t="s">
        <v>47</v>
      </c>
      <c r="H28" s="13" t="s">
        <v>48</v>
      </c>
      <c r="I28" s="13" t="s">
        <v>49</v>
      </c>
      <c r="J28" s="14" t="s">
        <v>50</v>
      </c>
    </row>
    <row r="29" spans="1:11" ht="60" x14ac:dyDescent="0.3">
      <c r="A29" s="15" t="s">
        <v>52</v>
      </c>
      <c r="B29" s="16" t="s">
        <v>53</v>
      </c>
      <c r="C29" s="17">
        <v>6</v>
      </c>
      <c r="D29" s="18">
        <v>100505475</v>
      </c>
      <c r="E29" s="18">
        <v>2</v>
      </c>
      <c r="F29" s="18">
        <v>26859681.59</v>
      </c>
      <c r="G29" s="19">
        <v>1</v>
      </c>
      <c r="H29" s="18">
        <v>19640034.57</v>
      </c>
      <c r="I29" s="20">
        <f t="shared" ref="I29:I30" si="0">IF(G29&gt;0,G29/E29,0)</f>
        <v>0.5</v>
      </c>
      <c r="J29" s="21">
        <f t="shared" ref="J29:J30" si="1">IF(H29&gt;0,H29/F29,0)</f>
        <v>0.73120876374469335</v>
      </c>
    </row>
    <row r="30" spans="1:11" hidden="1" x14ac:dyDescent="0.3">
      <c r="A30" s="22"/>
      <c r="B30" s="23"/>
      <c r="C30" s="24"/>
      <c r="D30" s="25"/>
      <c r="E30" s="25"/>
      <c r="F30" s="25"/>
      <c r="G30" s="26"/>
      <c r="H30" s="25"/>
      <c r="I30" s="20">
        <f t="shared" si="0"/>
        <v>0</v>
      </c>
      <c r="J30" s="21">
        <f t="shared" si="1"/>
        <v>0</v>
      </c>
    </row>
    <row r="31" spans="1:11" ht="15.6" x14ac:dyDescent="0.3">
      <c r="A31" s="39" t="s">
        <v>30</v>
      </c>
      <c r="B31" s="40"/>
      <c r="C31" s="40"/>
      <c r="D31" s="40"/>
      <c r="E31" s="40"/>
      <c r="F31" s="40"/>
      <c r="G31" s="40"/>
      <c r="H31" s="40"/>
      <c r="I31" s="40"/>
      <c r="J31" s="41"/>
    </row>
    <row r="32" spans="1:11" ht="15.6" x14ac:dyDescent="0.3">
      <c r="A32" s="42" t="s">
        <v>31</v>
      </c>
      <c r="B32" s="43"/>
      <c r="C32" s="43"/>
      <c r="D32" s="43"/>
      <c r="E32" s="43"/>
      <c r="F32" s="43"/>
      <c r="G32" s="43"/>
      <c r="H32" s="43"/>
      <c r="I32" s="43"/>
      <c r="J32" s="44"/>
      <c r="K32" s="1"/>
    </row>
    <row r="33" spans="1:11" ht="27" customHeight="1" x14ac:dyDescent="0.3">
      <c r="A33" s="27" t="s">
        <v>32</v>
      </c>
      <c r="B33" s="61" t="s">
        <v>63</v>
      </c>
      <c r="C33" s="61"/>
      <c r="D33" s="61"/>
      <c r="E33" s="61"/>
      <c r="F33" s="61"/>
      <c r="G33" s="61"/>
      <c r="H33" s="61"/>
      <c r="I33" s="61"/>
      <c r="J33" s="62"/>
    </row>
    <row r="34" spans="1:11" x14ac:dyDescent="0.3">
      <c r="A34" s="27" t="s">
        <v>33</v>
      </c>
      <c r="B34" s="61" t="s">
        <v>62</v>
      </c>
      <c r="C34" s="61"/>
      <c r="D34" s="61"/>
      <c r="E34" s="61"/>
      <c r="F34" s="61"/>
      <c r="G34" s="61"/>
      <c r="H34" s="61"/>
      <c r="I34" s="61"/>
      <c r="J34" s="62"/>
    </row>
    <row r="35" spans="1:11" ht="270.75" customHeight="1" x14ac:dyDescent="0.3">
      <c r="A35" s="27" t="s">
        <v>34</v>
      </c>
      <c r="B35" s="61" t="s">
        <v>70</v>
      </c>
      <c r="C35" s="61"/>
      <c r="D35" s="61"/>
      <c r="E35" s="61"/>
      <c r="F35" s="61"/>
      <c r="G35" s="61"/>
      <c r="H35" s="61"/>
      <c r="I35" s="61"/>
      <c r="J35" s="62"/>
    </row>
    <row r="36" spans="1:11" ht="90.75" customHeight="1" x14ac:dyDescent="0.3">
      <c r="A36" s="27" t="s">
        <v>35</v>
      </c>
      <c r="B36" s="84" t="s">
        <v>71</v>
      </c>
      <c r="C36" s="84"/>
      <c r="D36" s="84"/>
      <c r="E36" s="84"/>
      <c r="F36" s="84"/>
      <c r="G36" s="84"/>
      <c r="H36" s="84"/>
      <c r="I36" s="84"/>
      <c r="J36" s="85"/>
    </row>
    <row r="37" spans="1:11" ht="15.6" x14ac:dyDescent="0.3">
      <c r="A37" s="39" t="s">
        <v>36</v>
      </c>
      <c r="B37" s="40"/>
      <c r="C37" s="40"/>
      <c r="D37" s="40"/>
      <c r="E37" s="40"/>
      <c r="F37" s="40"/>
      <c r="G37" s="40"/>
      <c r="H37" s="40"/>
      <c r="I37" s="40"/>
      <c r="J37" s="41"/>
    </row>
    <row r="38" spans="1:11" ht="15.6" x14ac:dyDescent="0.3">
      <c r="A38" s="77" t="s">
        <v>37</v>
      </c>
      <c r="B38" s="78"/>
      <c r="C38" s="78"/>
      <c r="D38" s="78"/>
      <c r="E38" s="78"/>
      <c r="F38" s="78"/>
      <c r="G38" s="78"/>
      <c r="H38" s="78"/>
      <c r="I38" s="78"/>
      <c r="J38" s="79"/>
      <c r="K38" s="1"/>
    </row>
    <row r="39" spans="1:11" ht="65.25" customHeight="1" x14ac:dyDescent="0.3">
      <c r="A39" s="80" t="s">
        <v>69</v>
      </c>
      <c r="B39" s="81"/>
      <c r="C39" s="81"/>
      <c r="D39" s="81"/>
      <c r="E39" s="81"/>
      <c r="F39" s="81"/>
      <c r="G39" s="81"/>
      <c r="H39" s="81"/>
      <c r="I39" s="81"/>
      <c r="J39" s="82"/>
    </row>
    <row r="40" spans="1:11" ht="18.75" customHeight="1" x14ac:dyDescent="0.3">
      <c r="A40" s="33"/>
      <c r="B40" s="33"/>
      <c r="C40" s="33"/>
      <c r="D40" s="33"/>
      <c r="E40" s="33"/>
      <c r="F40" s="33"/>
      <c r="G40" s="33"/>
      <c r="H40" s="33"/>
      <c r="I40" s="33"/>
      <c r="J40" s="33"/>
    </row>
    <row r="41" spans="1:11" ht="30.75" customHeight="1" x14ac:dyDescent="0.3">
      <c r="A41" s="83" t="s">
        <v>44</v>
      </c>
      <c r="B41" s="83"/>
      <c r="C41" s="83"/>
      <c r="D41" s="83"/>
      <c r="E41" s="83"/>
      <c r="F41" s="83"/>
      <c r="G41" s="83"/>
      <c r="H41" s="83"/>
      <c r="I41" s="83"/>
      <c r="J41" s="83"/>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48" header="0.31496062992125984" footer="0.31496062992125984"/>
  <pageSetup scale="54"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E9:G11"/>
  <sheetViews>
    <sheetView workbookViewId="0">
      <selection activeCell="G11" sqref="G11"/>
    </sheetView>
  </sheetViews>
  <sheetFormatPr baseColWidth="10" defaultRowHeight="14.4" x14ac:dyDescent="0.3"/>
  <cols>
    <col min="7" max="7" width="24.44140625" customWidth="1"/>
  </cols>
  <sheetData>
    <row r="9" spans="5:7" x14ac:dyDescent="0.3">
      <c r="E9">
        <v>19640034.57</v>
      </c>
    </row>
    <row r="10" spans="5:7" x14ac:dyDescent="0.3">
      <c r="E10" s="34">
        <v>4935552.3</v>
      </c>
    </row>
    <row r="11" spans="5:7" x14ac:dyDescent="0.3">
      <c r="E11">
        <f>SUM(E9:E10)</f>
        <v>24575586.870000001</v>
      </c>
      <c r="F11">
        <v>26859681.59</v>
      </c>
      <c r="G11">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2023-04-17T14:53:15Z</cp:lastPrinted>
  <dcterms:created xsi:type="dcterms:W3CDTF">2021-03-22T15:50:10Z</dcterms:created>
  <dcterms:modified xsi:type="dcterms:W3CDTF">2023-07-10T15:06:17Z</dcterms:modified>
</cp:coreProperties>
</file>