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Ex1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2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cmanan\Desktop\COPIA DE DATOS\COPIA DE DATOS\ODAC\Documentos Portal de Transparencia\Planificación y Desarrollo\Plan Operativo Anual\2023\POA 2023\"/>
    </mc:Choice>
  </mc:AlternateContent>
  <xr:revisionPtr revIDLastSave="0" documentId="8_{100184FE-85B2-4266-BF74-10DA715D46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OA-2023" sheetId="1" r:id="rId1"/>
    <sheet name="Graficas " sheetId="3" r:id="rId2"/>
    <sheet name="Hoja1" sheetId="2" r:id="rId3"/>
    <sheet name="Hoja1 (2)" sheetId="4" r:id="rId4"/>
  </sheets>
  <definedNames>
    <definedName name="_xlchart.v1.0" hidden="1">'Graficas '!$C$27:$C$35</definedName>
    <definedName name="_xlchart.v1.1" hidden="1">'Graficas '!$D$27:$D$35</definedName>
    <definedName name="_xlchart.v2.2" hidden="1">'Graficas '!$C$27:$C$35</definedName>
    <definedName name="_xlchart.v2.3" hidden="1">'Graficas '!$D$27:$D$35</definedName>
    <definedName name="_xlnm.Print_Area" localSheetId="0">'POA-2023'!$A$1:$AB$191</definedName>
    <definedName name="_xlnm.Print_Titles" localSheetId="0">'POA-2023'!$1:$12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3" l="1"/>
  <c r="D15" i="3"/>
  <c r="J123" i="1"/>
  <c r="J122" i="1"/>
  <c r="J121" i="1"/>
  <c r="J120" i="1"/>
  <c r="J119" i="1"/>
  <c r="J118" i="1"/>
  <c r="J117" i="1"/>
  <c r="J116" i="1"/>
  <c r="J115" i="1"/>
  <c r="J31" i="4"/>
  <c r="H29" i="4"/>
  <c r="G28" i="4"/>
</calcChain>
</file>

<file path=xl/sharedStrings.xml><?xml version="1.0" encoding="utf-8"?>
<sst xmlns="http://schemas.openxmlformats.org/spreadsheetml/2006/main" count="901" uniqueCount="541">
  <si>
    <t>Eje Estratégico:</t>
  </si>
  <si>
    <t xml:space="preserve">Objetivo Estratégico: </t>
  </si>
  <si>
    <t>Resultado Esperado</t>
  </si>
  <si>
    <t>Código de Producto</t>
  </si>
  <si>
    <t>Producto POA</t>
  </si>
  <si>
    <t>Indicador de producto</t>
  </si>
  <si>
    <t>Meta</t>
  </si>
  <si>
    <t>Medio de Verificación</t>
  </si>
  <si>
    <t xml:space="preserve">Actividades </t>
  </si>
  <si>
    <t>Porcentaje</t>
  </si>
  <si>
    <t>Tipo de actividad</t>
  </si>
  <si>
    <t xml:space="preserve">Involucrados </t>
  </si>
  <si>
    <t xml:space="preserve">Responsable </t>
  </si>
  <si>
    <t>Cronograma</t>
  </si>
  <si>
    <t>Presupuesto 
(RD$)</t>
  </si>
  <si>
    <t>T-I</t>
  </si>
  <si>
    <t>T-II</t>
  </si>
  <si>
    <t>T-III</t>
  </si>
  <si>
    <t>T-IV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</si>
  <si>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</si>
  <si>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</si>
  <si>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</si>
  <si>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</si>
  <si>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</si>
  <si>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</si>
  <si>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</si>
  <si>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</si>
  <si>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</si>
  <si>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</si>
  <si>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</si>
  <si>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</si>
  <si>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Año: 2023</t>
  </si>
  <si>
    <t>Versión: 01</t>
  </si>
  <si>
    <t xml:space="preserve">Código: </t>
  </si>
  <si>
    <t xml:space="preserve">Fecha de Emisión: </t>
  </si>
  <si>
    <t xml:space="preserve">Fecha de Actualización: </t>
  </si>
  <si>
    <t>Matriz Plan Operativo Anual (POA)</t>
  </si>
  <si>
    <t>Organismo Dominicano de Acreditación (ODAC)</t>
  </si>
  <si>
    <t>Elaborar anteproyecto presupuesto 2024.</t>
  </si>
  <si>
    <t>Elaborar Plan Operativo Anual (POA) 2024.</t>
  </si>
  <si>
    <t xml:space="preserve"> - Elaborar el anteproyecto de presupuesto correspondiente al 2024, para agosto 2023.</t>
  </si>
  <si>
    <t xml:space="preserve"> - Elaborado y cargado en el portal SIGEF el Ante-Proyecto de presupuesto 2024.</t>
  </si>
  <si>
    <t xml:space="preserve"> -Reporte de anteproyecto 2024.</t>
  </si>
  <si>
    <t>Planificación y  Desarrollo(R)
Dirección Ejecutiva(I),
Depto. Administrativo Financiero(I), 
Departamento de Recursos Humanos (I),
 Dirección Técnica(I),
 Div. Calidad en la Gestión (I), 
Div. de Tecnología de la Comunicación(I), 
Div. de Comunicaciones (I).</t>
  </si>
  <si>
    <t>Elaborar un (1) Plan Operativo Anual 2024 para el mes de diciembre del 2023.</t>
  </si>
  <si>
    <t xml:space="preserve"> - Un (1) Plan Operativo Anual (POA) 2024 elaborado.</t>
  </si>
  <si>
    <t xml:space="preserve"> -Matriz de Plan Operativo Anual 2024.
 - Oficio de remisión a la Dirección Ejecutiva.</t>
  </si>
  <si>
    <t>Elaborar las documentaciones requeridas por las Normas Básicas de Control Interno (NOBACI)</t>
  </si>
  <si>
    <t>Elaborar el 90% de la documentación de los requisitos de la NOBACI, para Agosto 2023</t>
  </si>
  <si>
    <t xml:space="preserve"> - Porcentaje de documentación obtenida.</t>
  </si>
  <si>
    <t xml:space="preserve"> -Reporte de Seguimiento de la Contraloría General de la República.</t>
  </si>
  <si>
    <t>Planificación y  Desarrollo(R)                                         
Dirección Ejecutiva(I),
Depto. Administrativo Financiero(I), 
División de Recursos Humanos (I),
 Dirección Técnica(I),
 Div. Calidad en la Gestión (I), 
Div. de Tecnología de la Comunicación(I), 
Div. de Comunicaciones (I).</t>
  </si>
  <si>
    <t>Implementar las Normas Básicas de Control Interno (NOBACI).</t>
  </si>
  <si>
    <t>Implementar el 90% de los requisitos de las NOBACI, para diciembre 2023.</t>
  </si>
  <si>
    <t xml:space="preserve"> - Porcentaje de implementación del NOBACI.</t>
  </si>
  <si>
    <t>Actividad</t>
  </si>
  <si>
    <t>Indicador</t>
  </si>
  <si>
    <t>Elaborar Informes de Seguimiento del Plan Operativo Anual</t>
  </si>
  <si>
    <t>Elaborar cuatro (4) informes de seguimiento del Plan Operativo Anual, en el periodo 2023.</t>
  </si>
  <si>
    <t xml:space="preserve"> - Cantidad de informes elaborados y cargados al portal web.</t>
  </si>
  <si>
    <t xml:space="preserve"> - Informes de Seguimiento cargados en el portal web.</t>
  </si>
  <si>
    <t>Realizar el autodiagnóstico de la guía CAF.</t>
  </si>
  <si>
    <t>Elaborar un (1) informe de autodiagnóstico de la guía CAF, para junio del 2023.</t>
  </si>
  <si>
    <t xml:space="preserve"> - Cantidad de informes elaborados y cargados al portal.</t>
  </si>
  <si>
    <t xml:space="preserve"> - Informe cargado en el  SISMAP.</t>
  </si>
  <si>
    <t>Elaborar el Plan de Mejora Modelo CAF 2024.</t>
  </si>
  <si>
    <t>Elaborar un Plan de Mejora Modelo CAF 2023, en base al autodiagnóstico realizado para julio 2022.</t>
  </si>
  <si>
    <t>Plan de Mejora Modelo CAF 2023, elaborado y aprobado.</t>
  </si>
  <si>
    <t xml:space="preserve"> - Plan de Mejora Modelo CAF, cargado en el SISMAP.</t>
  </si>
  <si>
    <t>Participar activamente en la Mesa Sectorial de Industria y Comercio.</t>
  </si>
  <si>
    <t>Participar al 80% de las actividades convocadas por la Mesa Sectorial de Industria, Comercio, para el periodo 2023.</t>
  </si>
  <si>
    <t>Porcentaje de participación en la mesa sectorial.</t>
  </si>
  <si>
    <t xml:space="preserve"> - Minutas de reuniones</t>
  </si>
  <si>
    <t>Implementación de Plan de Mejora Modelo CAF 2023.</t>
  </si>
  <si>
    <t>Implementar el 85% de las acciones planteadas en el Plan de Mejora Modelo CAF 2023-2024 para junio 2023.</t>
  </si>
  <si>
    <t>Informe de implementación del Plan de Mejora Modelo CAF 2023,  aprobado por la Máxima Autoridad</t>
  </si>
  <si>
    <t xml:space="preserve"> - Informe de Plan de Mejora Modelo CAF, cargado en el SISMAP.</t>
  </si>
  <si>
    <t xml:space="preserve">Registro Meta Fisica </t>
  </si>
  <si>
    <t xml:space="preserve">Formulación fisica y financiero </t>
  </si>
  <si>
    <t xml:space="preserve">Elaboracion memoria trimestral </t>
  </si>
  <si>
    <t>Elaborar memoria anual</t>
  </si>
  <si>
    <t>Informe de Evaluacion Fisico y Financiero</t>
  </si>
  <si>
    <t xml:space="preserve">Seguimiento a las Matrices de Riesgo </t>
  </si>
  <si>
    <t>Encuesta de punto de vista de partes interesadas</t>
  </si>
  <si>
    <t xml:space="preserve">Evaluacion Plan Estrategico </t>
  </si>
  <si>
    <t>Informe de las Matrices de Riesgo</t>
  </si>
  <si>
    <t>Revisar los requerimientos de los componentes de las NOBACI</t>
  </si>
  <si>
    <t>Memoria Institucional Anual Realizada</t>
  </si>
  <si>
    <t>Participar en reunión anual convocada por presidencia para la elaboración de la memoria</t>
  </si>
  <si>
    <t>Consolidar las informaciones para su revisión y validación.</t>
  </si>
  <si>
    <t>Solicitar el llenado del formulario de necesidades</t>
  </si>
  <si>
    <t xml:space="preserve">Remitir consolidado a compras. </t>
  </si>
  <si>
    <t>Consolidar las matrices.</t>
  </si>
  <si>
    <t>Elaborar la  planificación de la encuesta de punto de vista de partes interesadas.</t>
  </si>
  <si>
    <t>Realizar  la ficha técnica de encuesta de punto de partes interesadas</t>
  </si>
  <si>
    <t>Levantar informaciones y/o puntos de partes interesadas.</t>
  </si>
  <si>
    <t>Elaborar informe de resultados de partes interesadas</t>
  </si>
  <si>
    <t xml:space="preserve">Comunicar el informe de resultados a las partes interesadas en la Pagina Web </t>
  </si>
  <si>
    <t>Informe de Riesgos</t>
  </si>
  <si>
    <t>Elaborar informe del PEI</t>
  </si>
  <si>
    <t>Comunicar informe a las partes interesadas</t>
  </si>
  <si>
    <t xml:space="preserve">Revisar requerimientos de carta compromiso con el MAP </t>
  </si>
  <si>
    <t xml:space="preserve">Elaborar carta compromiso </t>
  </si>
  <si>
    <t xml:space="preserve">Comunicar a las partes interesadas </t>
  </si>
  <si>
    <t>Carta Compromiso Implementada</t>
  </si>
  <si>
    <t>Solicitar matriz de seguimiento POA 2023</t>
  </si>
  <si>
    <t>Elaborar informe de resultados</t>
  </si>
  <si>
    <t>Cantidad de Encuestas Realizadas</t>
  </si>
  <si>
    <t>Programación Físico  Registrado en el SIGEF</t>
  </si>
  <si>
    <t>Solicitar Informaciones de la ejecución física a la Dirección Técnica</t>
  </si>
  <si>
    <t xml:space="preserve">Comunicar a la Dirección Ejecutiva, para su validación y aprobación </t>
  </si>
  <si>
    <t>Procedimientos
Listado de asistencia de Reuniones
Correos electrónicos enviados</t>
  </si>
  <si>
    <t xml:space="preserve">Solicitar a las áreas los insumos para la memoria anual </t>
  </si>
  <si>
    <t>Publicar las informaciones en el Sistema de Administración de Memoria Institucional (SAMI)</t>
  </si>
  <si>
    <t>Plan de Mitigación de Riesgos Implementado</t>
  </si>
  <si>
    <t>Revisar documentación de la Metodología de la VAR</t>
  </si>
  <si>
    <t xml:space="preserve">Realizar el monitoreo y seguimiento de las matrices de riesgo generadas por las áreas </t>
  </si>
  <si>
    <t>Validar la eficacia de los planes de mitigación implementados a los riesgos identificados.</t>
  </si>
  <si>
    <t>Elaborar informe y remitir a la Dirección Ejecutiva</t>
  </si>
  <si>
    <t xml:space="preserve">Difundir informe a las partes interesadas sobre los riesgos y planes de mitigación aplicados. </t>
  </si>
  <si>
    <t>Informe de Evaluación del Plan Estratégico</t>
  </si>
  <si>
    <t xml:space="preserve">Diseñar una metodología de evaluación de PEI </t>
  </si>
  <si>
    <t xml:space="preserve">Diseñar una matriz de evaluación para consolidar las estadísticas e indicadores </t>
  </si>
  <si>
    <t>Levantar las estadísticas relacionadas a las metas y los indicadores del PEI</t>
  </si>
  <si>
    <t>Intermedia</t>
  </si>
  <si>
    <t>Final</t>
  </si>
  <si>
    <t xml:space="preserve">Intermedia </t>
  </si>
  <si>
    <t xml:space="preserve">Todas las Areas </t>
  </si>
  <si>
    <t xml:space="preserve">Fecha </t>
  </si>
  <si>
    <t>Inicio</t>
  </si>
  <si>
    <t>Fin</t>
  </si>
  <si>
    <t xml:space="preserve">Plan de Compras y Contrataciones Compilado </t>
  </si>
  <si>
    <t>Encuesta de Puntos de Vista Interesada</t>
  </si>
  <si>
    <t>31/6/2023</t>
  </si>
  <si>
    <t>Informe de Seguimiento Plan Operativo 2023</t>
  </si>
  <si>
    <t>15/3/2023
15/6/2023
15/9/2023
12/12/2023</t>
  </si>
  <si>
    <t>03/3/2023
09/6/2023
06/9/2023
22/11/2023</t>
  </si>
  <si>
    <t>06/3/2023
09/6/2023
12/9/2023
24/11/2023</t>
  </si>
  <si>
    <t>15/6/2023
15/11/2023</t>
  </si>
  <si>
    <t>23/6/2023
23/11/2023</t>
  </si>
  <si>
    <t>03/07/2023
01/12/2023</t>
  </si>
  <si>
    <t>26/06/2023
24/11/2023</t>
  </si>
  <si>
    <t>16/06/2023
16/11/2023</t>
  </si>
  <si>
    <t>01/06/2023
01/11/2023</t>
  </si>
  <si>
    <t>30/06/2023
30/11/2023</t>
  </si>
  <si>
    <t>10/07/2023
07/12/2023</t>
  </si>
  <si>
    <t>Formular Plan Operativo 2024</t>
  </si>
  <si>
    <t>Establecer los lineamientos del POA</t>
  </si>
  <si>
    <t>Comunicar POA a las áreas</t>
  </si>
  <si>
    <t>Consolidar las matrices para su revisión y validación.</t>
  </si>
  <si>
    <t xml:space="preserve">Solicitarlas mejoras o adecuación de los manuales y procedimientos a la División de Calidad </t>
  </si>
  <si>
    <t>Cargar de evidencias conforme los criterios establecidos por las NOBACI al portal del Sistema para el Diagnostico de las NOBACI</t>
  </si>
  <si>
    <t>Elaborar informe de avance de los componentes de las NOBACI</t>
  </si>
  <si>
    <t>11/07/2023
08/12/2023</t>
  </si>
  <si>
    <t>13/07/2023
13/12/2023</t>
  </si>
  <si>
    <t>01/03/2023
01/06/2023
01/09/2023
20/11/2023</t>
  </si>
  <si>
    <t>31/03/2023
30/06/2023
29/09/2023
26/12/2023</t>
  </si>
  <si>
    <t>16/03/2023
16/06/2023
18/09/2023
13/12/2023</t>
  </si>
  <si>
    <t>03/04/2023
03/07/2023
02/10/2023
27/12/2023</t>
  </si>
  <si>
    <t>31/01/2023
28/04/2023
31/07/2023
31/10/2023</t>
  </si>
  <si>
    <t>02/01/2023
03/04/2023
03/07/2023
02/10/2023</t>
  </si>
  <si>
    <t>01/02/2023
01/05/2023
01/08/2023
01/11/2023</t>
  </si>
  <si>
    <t>10/02/2023
12/05/2023
16/08/2023
15/11/2023</t>
  </si>
  <si>
    <t>13/02/2023
16/05/2023
16/08/2023
16/11/2023</t>
  </si>
  <si>
    <t>28/02/2023
31/05/2023
31/08/2023
30/11/2023</t>
  </si>
  <si>
    <t>15/03/2023
15/06/2023
15/09/2023
12/12/2023</t>
  </si>
  <si>
    <t>01/03/2023
01/06/2023
01/09/2023
01/12/2023</t>
  </si>
  <si>
    <t>05/4/2023
31/7/2023
31/10/2023
29/12/2023</t>
  </si>
  <si>
    <t xml:space="preserve">Elaborar plan de mejora </t>
  </si>
  <si>
    <t>Diseñar informe</t>
  </si>
  <si>
    <t>Remitir al MAP</t>
  </si>
  <si>
    <t>Planificación y Desarrollo</t>
  </si>
  <si>
    <t xml:space="preserve">Todas las Áreas </t>
  </si>
  <si>
    <t xml:space="preserve">Calidad en la Gestión 
Dirección Técnica </t>
  </si>
  <si>
    <t xml:space="preserve">Diseñar las encuentras de partes interesadas en conjunto con Calidad en la Gestión y Dirección Técnica </t>
  </si>
  <si>
    <t xml:space="preserve">Coordinar elaboración carta compromiso con el MAP </t>
  </si>
  <si>
    <t>Solicitar entregables para elaboración carta compromiso</t>
  </si>
  <si>
    <t>Validar cumplimientos de etapas carta compromiso y próximos pasos</t>
  </si>
  <si>
    <t>Dirección Técnica / Dirección Financiera</t>
  </si>
  <si>
    <t xml:space="preserve">Convocar reunión de validación con la Asesora de Contraloría </t>
  </si>
  <si>
    <t>Informe de Autodiagnóstico Gia CAF</t>
  </si>
  <si>
    <t>Coordinar para la asignación de tareas de la Guía Caf</t>
  </si>
  <si>
    <t>DE-01</t>
  </si>
  <si>
    <t xml:space="preserve">Asambleas internacionales representadas  </t>
  </si>
  <si>
    <t xml:space="preserve">Cantidad Asambleas internacionales representadas   </t>
  </si>
  <si>
    <t xml:space="preserve">Informes </t>
  </si>
  <si>
    <t>1. Levantar el calendario de las asambleas a representar</t>
  </si>
  <si>
    <t>DAF/DT</t>
  </si>
  <si>
    <t xml:space="preserve">Dirección Ejecutiva </t>
  </si>
  <si>
    <t>2. Realizar inscripción de las asambleas internacionales</t>
  </si>
  <si>
    <t>3. Realizar la designación del personal ODAC que representará las asambleas internacionales</t>
  </si>
  <si>
    <t>4. Solicitar los viáticos para las asistencia a las asambleas internacionales</t>
  </si>
  <si>
    <t>5. Realizar la asistencia a las asanbleas internacionales</t>
  </si>
  <si>
    <t xml:space="preserve">Final </t>
  </si>
  <si>
    <t>1/ilac</t>
  </si>
  <si>
    <t>1/ialc</t>
  </si>
  <si>
    <t xml:space="preserve">Acuerdos interinstitucionles firmados </t>
  </si>
  <si>
    <t xml:space="preserve">Cantidad Acuerdos interinstitucionles firmados    </t>
  </si>
  <si>
    <t xml:space="preserve">1. Realizar oportuniaddes de acuerdos </t>
  </si>
  <si>
    <t xml:space="preserve">2. Disenar los acuerdos </t>
  </si>
  <si>
    <t xml:space="preserve">3.Seguir los acuerdos </t>
  </si>
  <si>
    <t xml:space="preserve">Monto de compras de mipymes del periodo/ </t>
  </si>
  <si>
    <t xml:space="preserve">Monto de compras programas en el PACC del peirodo </t>
  </si>
  <si>
    <t>PD-02</t>
  </si>
  <si>
    <t>PD-01</t>
  </si>
  <si>
    <t>DC-01</t>
  </si>
  <si>
    <t xml:space="preserve">Plan de comunicaciones implementado </t>
  </si>
  <si>
    <t xml:space="preserve">Cantidad de planes de comunicaciones implementado </t>
  </si>
  <si>
    <t xml:space="preserve">Plan de comunicaciones / informes trimestrales </t>
  </si>
  <si>
    <t>Intermendia</t>
  </si>
  <si>
    <t xml:space="preserve">Todas las áreas </t>
  </si>
  <si>
    <t>Departamento de Comunicaciones</t>
  </si>
  <si>
    <t>DCAL-01</t>
  </si>
  <si>
    <t>Programa de auditorias implementadas</t>
  </si>
  <si>
    <t>Cantidad de auditorias implementadas</t>
  </si>
  <si>
    <t>Plan de auditoria- Informe de auditoria- Minuta de Revisión por la Dirección</t>
  </si>
  <si>
    <t xml:space="preserve"> SGA,DE,DAF, Toda la Institución</t>
  </si>
  <si>
    <t>División Desarrollo y Calidad en la Gestión</t>
  </si>
  <si>
    <t>DCAL-02</t>
  </si>
  <si>
    <t>Encuesta de  satisfacción de los grupos de interés o partes interesadas realizadas y comunicada</t>
  </si>
  <si>
    <t xml:space="preserve"> Informe final de la encuesta / Encuestas realizadas / Presentación de los resultados</t>
  </si>
  <si>
    <t>SGA,DE,DAF, Toda la Institución</t>
  </si>
  <si>
    <t>TIC-01</t>
  </si>
  <si>
    <t>Mejora  del Sistema Informático de Gestión SIFA  (Software Administrativo Financiero y Acreditación) implementada</t>
  </si>
  <si>
    <t>Cantidad de mejoras implementadas</t>
  </si>
  <si>
    <t>Producción</t>
  </si>
  <si>
    <t>Administrativo Financiero / Área Técnica</t>
  </si>
  <si>
    <t>Departamento de Tecnología de la Información y Comunicación</t>
  </si>
  <si>
    <t>TIC-02</t>
  </si>
  <si>
    <t xml:space="preserve"> Sistema BackUp Implementado</t>
  </si>
  <si>
    <t>Cantidad de Sistema BackUp Implementado</t>
  </si>
  <si>
    <t xml:space="preserve">Reporte </t>
  </si>
  <si>
    <t>TIC-03</t>
  </si>
  <si>
    <t xml:space="preserve"> Sistema de monitoreo, controles y seguridad de equipos informáticos de la red institucional implementado</t>
  </si>
  <si>
    <t>Cantidad de  Sistema de monitoreo, controles y seguridad de equipos informáticos  implementados</t>
  </si>
  <si>
    <t>IntermediaI</t>
  </si>
  <si>
    <t>Áreas con procesos manuales</t>
  </si>
  <si>
    <t xml:space="preserve">IntermediaI </t>
  </si>
  <si>
    <t>TIC-04</t>
  </si>
  <si>
    <t xml:space="preserve"> Software antivirus   Implementado</t>
  </si>
  <si>
    <t>Cantidad de  Software antivirus implementados</t>
  </si>
  <si>
    <t>Reporte</t>
  </si>
  <si>
    <t>TIC-05</t>
  </si>
  <si>
    <t>Migración de correo electrónico, almacenamiento y espacios de trabajo completo hacia office 365 y Azure Active Directory realizada</t>
  </si>
  <si>
    <t>Cantidad de  migraciones realizadas</t>
  </si>
  <si>
    <t>TIC-06</t>
  </si>
  <si>
    <t xml:space="preserve">Digitalización formularios realizados  </t>
  </si>
  <si>
    <t>Cantidad de  Digitalización  realizados</t>
  </si>
  <si>
    <t>TIC-07</t>
  </si>
  <si>
    <t xml:space="preserve"> Firmas Digitales implementadas</t>
  </si>
  <si>
    <t>Cantidad de firmas  implementadas</t>
  </si>
  <si>
    <t>TIC-08</t>
  </si>
  <si>
    <t xml:space="preserve"> Hardware/Software de Tecnología de la Información adquiridos</t>
  </si>
  <si>
    <t>Cantidad de hardware  y software adquiridos</t>
  </si>
  <si>
    <t>PD-03</t>
  </si>
  <si>
    <t>PD-04</t>
  </si>
  <si>
    <t>PD-05</t>
  </si>
  <si>
    <t>PD-06</t>
  </si>
  <si>
    <t>PD-07</t>
  </si>
  <si>
    <t>PD-08</t>
  </si>
  <si>
    <t>PD-09</t>
  </si>
  <si>
    <t>PD-10</t>
  </si>
  <si>
    <t>PD-11</t>
  </si>
  <si>
    <t>Mantenimiento de los acuerdos de reconocimiento multilateral (MLA/MRA) ante organismos internacionales en las normas NORDOM ISO/IEC 17025 Y NORDOM ISO/IEC 17020.</t>
  </si>
  <si>
    <t>Programa Anual de Evaluaciones   implementado</t>
  </si>
  <si>
    <t>ODAC-DT-P10-F01 Programa Anual de Evaluaciones
 ODAC-DT-P04-F15 Análisis de Recursos
 ODAC-DT-P04-F21 Requerimiento de Cotización</t>
  </si>
  <si>
    <t>DT
DA</t>
  </si>
  <si>
    <t>FG, MS, CC, PF</t>
  </si>
  <si>
    <t>DAL</t>
  </si>
  <si>
    <t>MS</t>
  </si>
  <si>
    <t>DOI</t>
  </si>
  <si>
    <t>CC</t>
  </si>
  <si>
    <t>DAOC</t>
  </si>
  <si>
    <t>PF</t>
  </si>
  <si>
    <t xml:space="preserve"> Acuerdos Revisión por la Dirección 2022 completados </t>
  </si>
  <si>
    <t>Porcentaje (%) Acuerdos Revisión por la Dirección 2022 completados</t>
  </si>
  <si>
    <t>&gt;=90%</t>
  </si>
  <si>
    <t>Informe Final Revisión por la Dirección</t>
  </si>
  <si>
    <t>DT, CG</t>
  </si>
  <si>
    <t>Memorando de Entendimiento Interinstitucionales y/o regionales (MoU) realizado</t>
  </si>
  <si>
    <t>Acuerdos firmados</t>
  </si>
  <si>
    <t>DT</t>
  </si>
  <si>
    <t>&gt;=75%</t>
  </si>
  <si>
    <t>Informe de implementación</t>
  </si>
  <si>
    <t>Lista de Asistencia/Evaluación de la Eficacia</t>
  </si>
  <si>
    <t xml:space="preserve">Plan de fortalecimiento de la competencia técnica implementado </t>
  </si>
  <si>
    <t>Informe de Testificación
Evaluación de Aprovechamiento</t>
  </si>
  <si>
    <t>&gt;50% de Incremento</t>
  </si>
  <si>
    <t>Informe Cierre de Año</t>
  </si>
  <si>
    <t xml:space="preserve">&gt;50% </t>
  </si>
  <si>
    <t>Acreditación de Organismos de la conformidad  realizados</t>
  </si>
  <si>
    <t>Cantidad de Acreditación de Organismos de la conformidad  realizados</t>
  </si>
  <si>
    <t>Informes Administrativos</t>
  </si>
  <si>
    <t>DT-01</t>
  </si>
  <si>
    <t>DT-04</t>
  </si>
  <si>
    <t>DT-03</t>
  </si>
  <si>
    <t>DT-02</t>
  </si>
  <si>
    <t>DT-05</t>
  </si>
  <si>
    <t>DT-06</t>
  </si>
  <si>
    <t>DT-07</t>
  </si>
  <si>
    <t>DT-08</t>
  </si>
  <si>
    <t>Plan de Recursos Humanos (2024) realizado</t>
  </si>
  <si>
    <t xml:space="preserve">Comunicación de aprobación de la planificación de Recursos Humanos/                     Planfificación de Recursos Humanos cargada al SISMAP          </t>
  </si>
  <si>
    <t>MAP</t>
  </si>
  <si>
    <t>MAP/ Dirección Ejecutiva/encargados areas ODAC</t>
  </si>
  <si>
    <t>Programa de capacitaciones implementado</t>
  </si>
  <si>
    <t>Programa de Capacitación anual 2023/ Listados de asistencia/fotos</t>
  </si>
  <si>
    <t xml:space="preserve">MAP/ INAP/ encargados de áreas </t>
  </si>
  <si>
    <t xml:space="preserve">Depto. De Recursos Humanos </t>
  </si>
  <si>
    <t>Plan de Salud y seguridad implementado</t>
  </si>
  <si>
    <t>Informe de ejecución del plan/fotos</t>
  </si>
  <si>
    <t>Salud  Pública/ programa de prevencion ARS/ comité seguridad y salud</t>
  </si>
  <si>
    <t>Calendario de Actividades de clima organizacional /Informe de cierre de programa de actividades de clima organizacional</t>
  </si>
  <si>
    <t>Personal del  ODAC y sistema SECAP</t>
  </si>
  <si>
    <t>Dirección Ejecutiva/Administrativo Financiero</t>
  </si>
  <si>
    <t xml:space="preserve">Cumplimieno del marco legal institucional </t>
  </si>
  <si>
    <t xml:space="preserve">Plan de acción / Informe de auditoria  </t>
  </si>
  <si>
    <t>I</t>
  </si>
  <si>
    <t>Todos los colaboradores de la institución / Proveedores / Organos del gobierno central y local</t>
  </si>
  <si>
    <t>Departamento Legal</t>
  </si>
  <si>
    <t>Sensibilización sobre  Ética Pública  realizada</t>
  </si>
  <si>
    <t>Porcentaje (%) de sensibilizaciones realizadas</t>
  </si>
  <si>
    <t>Hoja de registro de los participantes./ Convocatorias. / Correos electrónicos. / Comunicaciones</t>
  </si>
  <si>
    <t>DIGEIG</t>
  </si>
  <si>
    <t xml:space="preserve">Comisión de éica Póblica </t>
  </si>
  <si>
    <t>F</t>
  </si>
  <si>
    <t>Levantar el calendario de las asambleas a representar</t>
  </si>
  <si>
    <t>Realizar la designación del personal ODAC que representará las asambleas internacionales</t>
  </si>
  <si>
    <t>Solicitar los viáticos para las asistencia a las asambleas internacionales</t>
  </si>
  <si>
    <t>Realizar inscripción de las asambleas internacionales</t>
  </si>
  <si>
    <t>Revizar plan de comunicación para la mejora</t>
  </si>
  <si>
    <t>Diseñar estrategias digitales y no digitales</t>
  </si>
  <si>
    <t>Implementar acciones del Plan de Comuniciones</t>
  </si>
  <si>
    <t>Informar de acciones comunicacionales implementadas</t>
  </si>
  <si>
    <t xml:space="preserve">Realizar reuniones preparatorias de auditoria interna </t>
  </si>
  <si>
    <t>Diseño Programa de Auditoría Interna del SGA.</t>
  </si>
  <si>
    <t>Realizar Auditoría Interna SGA.</t>
  </si>
  <si>
    <t>Realizar  informe de Auditoría Interna SGA.</t>
  </si>
  <si>
    <t>Elaborar la  planificación de la encuesta de satisfacción ciudadana</t>
  </si>
  <si>
    <t>Levantar las informaciones con las partes interesadas.</t>
  </si>
  <si>
    <t xml:space="preserve">Elaborar informe de resultados </t>
  </si>
  <si>
    <t xml:space="preserve">Comunicar el informe de resultados  </t>
  </si>
  <si>
    <t>Levantar  necesidades del software</t>
  </si>
  <si>
    <t>Diseñar y desarrollo del software</t>
  </si>
  <si>
    <t>Realizar pruebas de usuario</t>
  </si>
  <si>
    <t>Instalar  y puesta en producción del software</t>
  </si>
  <si>
    <t>Realizar la adquisión de software</t>
  </si>
  <si>
    <t>Instalar las computados de los colaboradores</t>
  </si>
  <si>
    <t>Realizar  la instalación en servidor dedicado</t>
  </si>
  <si>
    <t>Implementar la instalación en las computados de los colaboradores</t>
  </si>
  <si>
    <t>Solicitar la adquisición de software</t>
  </si>
  <si>
    <t>Realizar la instalación en las computados de los colaboradores</t>
  </si>
  <si>
    <t>Implementar  la configuración para actualización automatica de base de datos de virus</t>
  </si>
  <si>
    <t>Levantar las necesidades de la migración</t>
  </si>
  <si>
    <t>Solicitar el servicio</t>
  </si>
  <si>
    <t>Iniciar el proceso de migración de servicios.</t>
  </si>
  <si>
    <t>Implementar los servicios</t>
  </si>
  <si>
    <t>Levantae las necesidades de los departamentos involucrados</t>
  </si>
  <si>
    <t>Diseñar el desarrollo de los formularios</t>
  </si>
  <si>
    <t xml:space="preserve">Realizar prueba de usuarios </t>
  </si>
  <si>
    <t>Realizar al digitalizacion de los formularios</t>
  </si>
  <si>
    <t>Realizar la solicitud del servicio</t>
  </si>
  <si>
    <t>Implementar las firmas digitales</t>
  </si>
  <si>
    <t>Levantar las necesidades de adquisición</t>
  </si>
  <si>
    <t>Revisar la programación anual de evaluaciones y análisis de recursos 2023</t>
  </si>
  <si>
    <t>Realizar Evaluaciones - Seguimiento LC-001</t>
  </si>
  <si>
    <t>Realizar Evaluaciones - Seguimiento LE-006</t>
  </si>
  <si>
    <t>Realizar Evaluaciones - Seguimiento OI-001</t>
  </si>
  <si>
    <t>Realizar Evaluaciones - Seguimiento OI-003</t>
  </si>
  <si>
    <t>Realizar Evaluaciones - Seguimiento OI-004</t>
  </si>
  <si>
    <t>Realizar Evaluaciones - Seguimiento OCSG-001</t>
  </si>
  <si>
    <t>Realizar Evaluaciones - Seguimiento OCSG-002</t>
  </si>
  <si>
    <t>Elaborar informe final de la programación anual de evaluaciones y análisis de recursos 2023</t>
  </si>
  <si>
    <t>Revisar los acuerdos resultados de la revisión por la Dirección 2022</t>
  </si>
  <si>
    <t>Establecer plan de acción sobre los acuerdos de la revisión por la Dirección 2022</t>
  </si>
  <si>
    <t>Implementar los acuerdos de resultados de la revisión por la dirección realizada en diciembre 2022</t>
  </si>
  <si>
    <t>Revisar informe final revisión por la Dirección 2023</t>
  </si>
  <si>
    <t>Realizar levantamiento de Oportunidades de colaboración</t>
  </si>
  <si>
    <t>Diseñar el plan de trabajo de visitas y contactos</t>
  </si>
  <si>
    <t>Desarrollar visitas a  instituciones identificadas</t>
  </si>
  <si>
    <t>Elaborar acuerdos de colaboración</t>
  </si>
  <si>
    <t>Gestionar firmas de los acuerdos</t>
  </si>
  <si>
    <t>Implementar de actividades de colaboración</t>
  </si>
  <si>
    <t>Revisar de propuesta</t>
  </si>
  <si>
    <t>Implementar el plan de acción</t>
  </si>
  <si>
    <t>Evaluar la eficacia</t>
  </si>
  <si>
    <t>Cotizar Expertos</t>
  </si>
  <si>
    <t>Ejecutar</t>
  </si>
  <si>
    <t>Implementar la Eficacia</t>
  </si>
  <si>
    <t>Evaluar la Eficacia</t>
  </si>
  <si>
    <t>Desarrollar Plan de Acción</t>
  </si>
  <si>
    <t>Capacitar el Equipo CAT</t>
  </si>
  <si>
    <t>Levantar la Prospección de posibles OEC</t>
  </si>
  <si>
    <t>Implementar</t>
  </si>
  <si>
    <t>Cotizar de servicios</t>
  </si>
  <si>
    <t>Planificación de Evaluación de la conformidad</t>
  </si>
  <si>
    <t>Ejecución de Evaluación</t>
  </si>
  <si>
    <t>Informe final</t>
  </si>
  <si>
    <t>Levantar necesidades de Recursos Humanos</t>
  </si>
  <si>
    <t xml:space="preserve">Elaborar planificación de anual de Recursos Humanos </t>
  </si>
  <si>
    <t xml:space="preserve">Gestiónar Remisión de aprobación del Director Ejecutivo </t>
  </si>
  <si>
    <t>Remitir Ministerio de Administración Pública MAP</t>
  </si>
  <si>
    <t>Aplicar el formulario de detección de necesidades a todas las áreas de ODAC</t>
  </si>
  <si>
    <t xml:space="preserve">Formular el plan de capacitaciones del personal de la institución  </t>
  </si>
  <si>
    <t xml:space="preserve">Gestionar aprobación del plan de capacitación </t>
  </si>
  <si>
    <t xml:space="preserve">Implementar el programa de capacitaciones  </t>
  </si>
  <si>
    <t xml:space="preserve">Realizar levantamiento de riesgo </t>
  </si>
  <si>
    <t>Coordinar con el Ministerio de Salud Pública y las ARS  los programas de salud</t>
  </si>
  <si>
    <t>Implementar jordanas de vacunación y prevención de salud del personal del  ODAC</t>
  </si>
  <si>
    <t xml:space="preserve">Realizar informe de cierre de las jornadas de vacunación y prevención de salud al personal </t>
  </si>
  <si>
    <t xml:space="preserve">Planificar el programa de actividades de mejoras para el clima organizacional  </t>
  </si>
  <si>
    <t xml:space="preserve">Implementar  las actividades de integeración </t>
  </si>
  <si>
    <t xml:space="preserve">Realizar informe de cierre de programa de actividades de clima organizacional  </t>
  </si>
  <si>
    <t>Gestionar aprobación actividad de intregración para el personal  ODAC</t>
  </si>
  <si>
    <t>Elaborar  termino de referencias para licitación</t>
  </si>
  <si>
    <t>Realizar actividad de integración de los servidores</t>
  </si>
  <si>
    <t xml:space="preserve">Elaboracion de plan de trabajo y cronograma para la revisión normarivas legales </t>
  </si>
  <si>
    <t>Diseñar  cronograma de actividades sensibilización y capacitación</t>
  </si>
  <si>
    <t>Asesorar en el  carácter moral a servidores públicos</t>
  </si>
  <si>
    <t>Retroalimentar a las institución rectora(DIGEIG) sobre la gestión de la institución en el cumplimiento de los requisitos del marco legal de la ética pública.</t>
  </si>
  <si>
    <t>Implementar acciones de sensibilización a colaboradores de la institución sobre etica pública</t>
  </si>
  <si>
    <t>RH-01</t>
  </si>
  <si>
    <t>RH-02</t>
  </si>
  <si>
    <t>RH-03</t>
  </si>
  <si>
    <t>RH-04</t>
  </si>
  <si>
    <t>RH-05</t>
  </si>
  <si>
    <t>RH-06</t>
  </si>
  <si>
    <t>LAI-01</t>
  </si>
  <si>
    <t xml:space="preserve">Presupuesto financiero insitucional ejecutado </t>
  </si>
  <si>
    <t xml:space="preserve">Porcentaje (%) de ejecución Presupuesto insitucional  </t>
  </si>
  <si>
    <t xml:space="preserve">Informes del SIGEF </t>
  </si>
  <si>
    <t xml:space="preserve">DIGEPRES/ colocar las instituciones que intervienen  en el proceso adscritas a Hacienda </t>
  </si>
  <si>
    <t xml:space="preserve">Planes y  porgramas de compras  (PACC) ejecutado </t>
  </si>
  <si>
    <t>Porcentaje (%) de ejecución planes y programas  de compras   (PACC)</t>
  </si>
  <si>
    <t>Informes del SISCOMPRAS</t>
  </si>
  <si>
    <t>Dirección General de Contrataciones Públicas</t>
  </si>
  <si>
    <r>
      <rPr>
        <u/>
        <sz val="11"/>
        <rFont val="Calibri"/>
        <family val="2"/>
        <scheme val="minor"/>
      </rPr>
      <t xml:space="preserve">Porcentaje (%) de cumplimiento </t>
    </r>
    <r>
      <rPr>
        <sz val="11"/>
        <rFont val="Calibri"/>
        <family val="2"/>
        <scheme val="minor"/>
      </rPr>
      <t>de compras a Miipymes  y personas  según ley  340-06</t>
    </r>
  </si>
  <si>
    <r>
      <rPr>
        <u/>
        <sz val="11"/>
        <rFont val="Calibri"/>
        <family val="2"/>
        <scheme val="minor"/>
      </rPr>
      <t xml:space="preserve">Porcentaje (%) de cumplimiento </t>
    </r>
    <r>
      <rPr>
        <sz val="11"/>
        <rFont val="Calibri"/>
        <family val="2"/>
        <scheme val="minor"/>
      </rPr>
      <t>de compras a Miipymes  mujeres según ley 340-06</t>
    </r>
  </si>
  <si>
    <t xml:space="preserve">Reformular presupuesto  financiero institucional </t>
  </si>
  <si>
    <t>Programar cuota compromiso del periodo</t>
  </si>
  <si>
    <t xml:space="preserve">Realizar devengado </t>
  </si>
  <si>
    <t>Realizar la carga de planes y  porgramas de compras  (PACC) al portal transacional.</t>
  </si>
  <si>
    <t>Implementar los  procesos de compras en la plataforma, desde la planeación hasta la gestión del contrato.</t>
  </si>
  <si>
    <t xml:space="preserve">Desarrollar monitoreo  del proceso de compras </t>
  </si>
  <si>
    <t>Realizar la asistencia a las asambleas internacionales</t>
  </si>
  <si>
    <t>01/03/2023
01/05/2023
01/08/2023
01/11/2023</t>
  </si>
  <si>
    <t>03/3/2023
31/05/2023
31/08/2023
30/11/2023</t>
  </si>
  <si>
    <t>06/3/2023
09/6/2023
12/9/2023
01/12/2023</t>
  </si>
  <si>
    <t>Departamento  Administrativo Financiero</t>
  </si>
  <si>
    <t xml:space="preserve">Cantidad plan de fortalecimiento de la competencia técnica implementado </t>
  </si>
  <si>
    <t>AF-01</t>
  </si>
  <si>
    <t>AF-02</t>
  </si>
  <si>
    <t>Seguimiento Plan Operativo 2023 realizado</t>
  </si>
  <si>
    <t>Cantidad de Seguimientos de Plan Operativo realizados</t>
  </si>
  <si>
    <t xml:space="preserve">Memoria Institucional realizada </t>
  </si>
  <si>
    <t>Cantidad de Memorias realizadas</t>
  </si>
  <si>
    <t xml:space="preserve">Plan de Compras y Contrataciones ejecutado </t>
  </si>
  <si>
    <t>Encuesta de punto de vista de partes interesadas realizadas</t>
  </si>
  <si>
    <t xml:space="preserve">Evaluación Plan Estratégico realizado </t>
  </si>
  <si>
    <t>Carta Compromiso elaborada</t>
  </si>
  <si>
    <t>Cantidad de Carta Compromiso elaboradas</t>
  </si>
  <si>
    <t xml:space="preserve">Solicitar compras el proceso de servicios de auditorias </t>
  </si>
  <si>
    <t xml:space="preserve">Plan Operativo </t>
  </si>
  <si>
    <t xml:space="preserve">Cantidad de Autodiagnóstico de la Guía CAF implementadas </t>
  </si>
  <si>
    <t>Autodiagnóstico de la guía CAF implementadas</t>
  </si>
  <si>
    <t>Cantidad de Planes de Mitigación de Riesgos Implementados</t>
  </si>
  <si>
    <t>Cantidad de evaluaciones Plan Estratégico realizada</t>
  </si>
  <si>
    <t>Cantidad de encuestas realizada y comunicada</t>
  </si>
  <si>
    <t>Cantidad de Memorando de Entendimiento Interinstitucionales y/o regionales (MoU) realizado</t>
  </si>
  <si>
    <t>Porcentaje (%)  de la Programación Física implementada</t>
  </si>
  <si>
    <t>Porcentaje (%)  de formulacion del  Plan Operativo 2024  Realizado</t>
  </si>
  <si>
    <t>Porcentaje (%)  de las Normas Básicas de Control Interno implementadas</t>
  </si>
  <si>
    <t>Porcentaje (%)  de PACC ejecutado</t>
  </si>
  <si>
    <t xml:space="preserve"> Plan de Acción Expert Group implementado</t>
  </si>
  <si>
    <t>Porcentaje (%) del  Plan de acción Expert Group Implementado</t>
  </si>
  <si>
    <t>Desarrollo de  competencias para nuevos alcances dentro de los Esquemas de Acreditación implementados</t>
  </si>
  <si>
    <t>Cantidad de desarrollo de  competencias para nuevos alcances dentro de los Esquemas de Acreditación implementados</t>
  </si>
  <si>
    <t>Porcentaje (%) de incremento de OEC contactados realizados</t>
  </si>
  <si>
    <t xml:space="preserve">Porcentaje (%) de Planes de Recursos Humanos realizado </t>
  </si>
  <si>
    <t>Porcentaje (%) de programa de capacitaciones implementado</t>
  </si>
  <si>
    <t>Porcentaje (%) de hombres y mujeres  que participan en las capacitacioens</t>
  </si>
  <si>
    <t>Porcentaje (%) Plan de Salud y seguridad implementado</t>
  </si>
  <si>
    <t xml:space="preserve">Porcentaje (%) de mejora implementada </t>
  </si>
  <si>
    <t>Mejora del clima organizacional implementada</t>
  </si>
  <si>
    <t xml:space="preserve">Porcentaje (%) de  cumplimiento del marco legal institucional   </t>
  </si>
  <si>
    <t>31/12/2023</t>
  </si>
  <si>
    <t xml:space="preserve">Asambleas Internacionales ILAC/IACC representadas  </t>
  </si>
  <si>
    <t xml:space="preserve">Programación Físico 2024 implementada </t>
  </si>
  <si>
    <t>Formular programación Física  2024</t>
  </si>
  <si>
    <t>Registrar producción  física, según los criterios de DIGEPRES en el SIGEF</t>
  </si>
  <si>
    <t>Comunicar Informe de evaluación física y financiera a la OAI</t>
  </si>
  <si>
    <t>Elaborar Informe de evaluación Físico y Financiero</t>
  </si>
  <si>
    <t>Consolidar las matrices y validar cumplimiento</t>
  </si>
  <si>
    <t xml:space="preserve">Normas Básicas de Control Interno (NOBACI) implementadas </t>
  </si>
  <si>
    <t xml:space="preserve">Actualizar Guia CAF institucional </t>
  </si>
  <si>
    <t>Realizar  la ficha de técnica de encuesta de satisfacción ciudadana</t>
  </si>
  <si>
    <t>Diseñar la encuesta satisfacción según requemientos del MAP.</t>
  </si>
  <si>
    <t>Instalar servidor dedicado</t>
  </si>
  <si>
    <t>Solicitar  la adquisición  de software</t>
  </si>
  <si>
    <t>Realizar la cuantificación del hardware/software requerido</t>
  </si>
  <si>
    <t>Solicitar el hardware/software a adquirir</t>
  </si>
  <si>
    <t>Realizar la instalación de los equipos adquiridos</t>
  </si>
  <si>
    <t>Procentaje (%) Programa Anual de evaluaciones   implementado</t>
  </si>
  <si>
    <t>Plan de Integración  del personal del ODAC implementado</t>
  </si>
  <si>
    <t>Porcentaje (%)  del Plan de Integración   implementado</t>
  </si>
  <si>
    <t>Inforne de Integración  del personal de al ODAC</t>
  </si>
  <si>
    <t>Ejecución del plan de auditoria</t>
  </si>
  <si>
    <t xml:space="preserve">Elaboración de informe de auditoria </t>
  </si>
  <si>
    <t xml:space="preserve">Comunicaciones </t>
  </si>
  <si>
    <t xml:space="preserve">Calidad </t>
  </si>
  <si>
    <t xml:space="preserve">TIC </t>
  </si>
  <si>
    <t xml:space="preserve">Recursos humanos </t>
  </si>
  <si>
    <t>Productos POA</t>
  </si>
  <si>
    <t>OAI</t>
  </si>
  <si>
    <t>Administrativo Financiero</t>
  </si>
  <si>
    <t>Actividades Productos POA</t>
  </si>
  <si>
    <t>Dirección Ejecutiva</t>
  </si>
  <si>
    <t xml:space="preserve">Planificación </t>
  </si>
  <si>
    <t xml:space="preserve">Dirección técnica </t>
  </si>
  <si>
    <t xml:space="preserve">Áreas </t>
  </si>
  <si>
    <t>R.E. 1.1.1. Mantenidas las membresías en organismos internacionales.</t>
  </si>
  <si>
    <t>R.E. 1.3.1. Fortalecida la gestión administrativa, financiera y técnica.</t>
  </si>
  <si>
    <t>R.E. 3.1.1. Plan Nacional de Acreditación elaborado y ejecutado.</t>
  </si>
  <si>
    <t>Solicitar  reporte  de número de firmas por departamentos</t>
  </si>
  <si>
    <t>Realizar la cuantificación del número de firmas reportadas</t>
  </si>
  <si>
    <t>R.E. 3.3.1. Promoción de la consolidación de la infraestructura de la calidad, difundir el valor y los beneficios de la 
acreditación</t>
  </si>
  <si>
    <t>R.E. 1.3.2. Captados los recursos humanos para la implementación del 100% de la estructura organizacional y ofertar 
a nuestros clientes nuevos servicios de acreditación.</t>
  </si>
  <si>
    <t>Ampliar alcance Comisión Asistencia Técnica realizado</t>
  </si>
  <si>
    <t>R.E. 1.5.1. Acreditación de Organismos Evaluadores de la Conformidad.</t>
  </si>
  <si>
    <t>R.E. 1.1.4. Sistema de Gestión de Acreditación (SGA) NORDOM ISO/IEC 17011, implementado en su versión 
vigente.</t>
  </si>
  <si>
    <t>Formulación del Plan Operativo Anual (POA) 2024 realizada</t>
  </si>
  <si>
    <t>Elaborado por:</t>
  </si>
  <si>
    <t>Aprobado por:</t>
  </si>
  <si>
    <t>Director Ejecutivo</t>
  </si>
  <si>
    <t xml:space="preserve">Mario Montes de Oca </t>
  </si>
  <si>
    <t xml:space="preserve">Revisado por: </t>
  </si>
  <si>
    <t>Henry Javier Capellan Camacho</t>
  </si>
  <si>
    <t xml:space="preserve">Analista de Planificación y Desarrollo </t>
  </si>
  <si>
    <t xml:space="preserve">Encargado de Planificación y Desarrollo </t>
  </si>
  <si>
    <t xml:space="preserve">Presupuesto </t>
  </si>
  <si>
    <t xml:space="preserve">Ángel David Taveras Difo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</si>
</sst>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.0%"/>
    <numFmt numFmtId="166" formatCode="#,##0.00;[Red]#,##0.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color theme="0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1"/>
      <name val="Arial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rgb="FFCCFFCC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499984740745262"/>
        <bgColor rgb="FF99CC00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249977111117893"/>
        <bgColor rgb="FFCCFFCC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auto="1"/>
      </right>
      <top style="thin">
        <color rgb="FF000000"/>
      </top>
      <bottom/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indexed="64"/>
      </top>
      <bottom/>
      <diagonal/>
    </border>
    <border>
      <left style="thin">
        <color rgb="FF000000"/>
      </left>
      <right style="thin">
        <color auto="1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medium">
        <color theme="1" tint="0.34998626667073579"/>
      </right>
      <top/>
      <bottom style="medium">
        <color indexed="64"/>
      </bottom>
      <diagonal/>
    </border>
    <border>
      <left style="thin">
        <color theme="1" tint="0.34998626667073579"/>
      </left>
      <right/>
      <top style="medium">
        <color auto="1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 style="medium">
        <color auto="1"/>
      </top>
      <bottom style="thin">
        <color theme="1" tint="0.34998626667073579"/>
      </bottom>
      <diagonal/>
    </border>
    <border>
      <left/>
      <right style="mediumDashDot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49">
    <xf numFmtId="0" fontId="0" fillId="0" borderId="0" xfId="0"/>
    <xf numFmtId="0" fontId="8" fillId="4" borderId="12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12" fillId="10" borderId="3" xfId="0" applyFont="1" applyFill="1" applyBorder="1" applyAlignment="1">
      <alignment horizontal="justify" vertical="top" wrapText="1" readingOrder="1"/>
    </xf>
    <xf numFmtId="0" fontId="12" fillId="10" borderId="3" xfId="0" applyFont="1" applyFill="1" applyBorder="1" applyAlignment="1">
      <alignment horizontal="left" vertical="top" wrapText="1" readingOrder="1"/>
    </xf>
    <xf numFmtId="0" fontId="13" fillId="11" borderId="3" xfId="0" applyFont="1" applyFill="1" applyBorder="1" applyAlignment="1">
      <alignment horizontal="center"/>
    </xf>
    <xf numFmtId="0" fontId="0" fillId="0" borderId="3" xfId="0" applyBorder="1"/>
    <xf numFmtId="9" fontId="14" fillId="0" borderId="17" xfId="2" applyFont="1" applyFill="1" applyBorder="1" applyAlignment="1">
      <alignment horizontal="center" vertical="center" wrapText="1"/>
    </xf>
    <xf numFmtId="0" fontId="14" fillId="2" borderId="17" xfId="0" applyFont="1" applyFill="1" applyBorder="1"/>
    <xf numFmtId="0" fontId="14" fillId="5" borderId="17" xfId="0" applyFont="1" applyFill="1" applyBorder="1"/>
    <xf numFmtId="9" fontId="14" fillId="0" borderId="3" xfId="2" applyFont="1" applyFill="1" applyBorder="1" applyAlignment="1">
      <alignment horizontal="center" vertical="center" wrapText="1"/>
    </xf>
    <xf numFmtId="0" fontId="14" fillId="2" borderId="3" xfId="0" applyFont="1" applyFill="1" applyBorder="1"/>
    <xf numFmtId="0" fontId="14" fillId="5" borderId="3" xfId="0" applyFont="1" applyFill="1" applyBorder="1"/>
    <xf numFmtId="9" fontId="14" fillId="0" borderId="23" xfId="2" applyFont="1" applyFill="1" applyBorder="1" applyAlignment="1">
      <alignment horizontal="center" vertical="center" wrapText="1"/>
    </xf>
    <xf numFmtId="0" fontId="14" fillId="2" borderId="23" xfId="0" applyFont="1" applyFill="1" applyBorder="1"/>
    <xf numFmtId="0" fontId="14" fillId="5" borderId="23" xfId="0" applyFont="1" applyFill="1" applyBorder="1"/>
    <xf numFmtId="9" fontId="14" fillId="0" borderId="17" xfId="2" applyFont="1" applyFill="1" applyBorder="1" applyAlignment="1">
      <alignment horizontal="center" vertical="center"/>
    </xf>
    <xf numFmtId="9" fontId="14" fillId="0" borderId="3" xfId="2" applyFont="1" applyFill="1" applyBorder="1" applyAlignment="1">
      <alignment horizontal="center" vertical="center"/>
    </xf>
    <xf numFmtId="9" fontId="14" fillId="0" borderId="23" xfId="2" applyFont="1" applyFill="1" applyBorder="1" applyAlignment="1">
      <alignment horizontal="center" vertical="center"/>
    </xf>
    <xf numFmtId="9" fontId="14" fillId="0" borderId="9" xfId="2" applyFont="1" applyFill="1" applyBorder="1" applyAlignment="1">
      <alignment horizontal="center" vertical="center"/>
    </xf>
    <xf numFmtId="0" fontId="14" fillId="2" borderId="9" xfId="0" applyFont="1" applyFill="1" applyBorder="1"/>
    <xf numFmtId="0" fontId="14" fillId="0" borderId="0" xfId="0" applyFont="1"/>
    <xf numFmtId="0" fontId="14" fillId="2" borderId="15" xfId="0" applyFont="1" applyFill="1" applyBorder="1"/>
    <xf numFmtId="0" fontId="0" fillId="2" borderId="0" xfId="0" applyFill="1"/>
    <xf numFmtId="9" fontId="14" fillId="2" borderId="3" xfId="2" applyFont="1" applyFill="1" applyBorder="1" applyAlignment="1">
      <alignment horizontal="center" vertical="center"/>
    </xf>
    <xf numFmtId="0" fontId="15" fillId="5" borderId="17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0" fontId="14" fillId="0" borderId="39" xfId="0" applyFont="1" applyBorder="1" applyAlignment="1">
      <alignment horizontal="left" vertical="center" wrapText="1"/>
    </xf>
    <xf numFmtId="9" fontId="14" fillId="0" borderId="40" xfId="2" applyFont="1" applyFill="1" applyBorder="1" applyAlignment="1">
      <alignment horizontal="center" vertical="center" wrapText="1"/>
    </xf>
    <xf numFmtId="0" fontId="0" fillId="3" borderId="30" xfId="0" applyFill="1" applyBorder="1"/>
    <xf numFmtId="0" fontId="0" fillId="0" borderId="42" xfId="0" applyBorder="1"/>
    <xf numFmtId="0" fontId="14" fillId="0" borderId="46" xfId="0" applyFont="1" applyBorder="1" applyAlignment="1">
      <alignment vertical="center" wrapText="1"/>
    </xf>
    <xf numFmtId="9" fontId="14" fillId="0" borderId="20" xfId="2" applyFont="1" applyFill="1" applyBorder="1" applyAlignment="1">
      <alignment horizontal="center" vertical="center" wrapText="1"/>
    </xf>
    <xf numFmtId="0" fontId="0" fillId="3" borderId="31" xfId="0" applyFill="1" applyBorder="1"/>
    <xf numFmtId="0" fontId="0" fillId="0" borderId="48" xfId="0" applyBorder="1"/>
    <xf numFmtId="0" fontId="14" fillId="0" borderId="50" xfId="0" applyFont="1" applyBorder="1" applyAlignment="1">
      <alignment horizontal="left" vertical="center" wrapText="1"/>
    </xf>
    <xf numFmtId="9" fontId="14" fillId="0" borderId="51" xfId="2" applyFont="1" applyFill="1" applyBorder="1" applyAlignment="1">
      <alignment horizontal="center" vertical="center" wrapText="1"/>
    </xf>
    <xf numFmtId="0" fontId="0" fillId="3" borderId="53" xfId="0" applyFill="1" applyBorder="1"/>
    <xf numFmtId="0" fontId="14" fillId="0" borderId="46" xfId="0" applyFont="1" applyBorder="1" applyAlignment="1">
      <alignment horizontal="left" vertical="center" wrapText="1"/>
    </xf>
    <xf numFmtId="0" fontId="0" fillId="3" borderId="0" xfId="0" applyFill="1"/>
    <xf numFmtId="0" fontId="14" fillId="0" borderId="54" xfId="0" applyFont="1" applyBorder="1" applyAlignment="1">
      <alignment horizontal="left" vertical="center" wrapText="1"/>
    </xf>
    <xf numFmtId="9" fontId="14" fillId="0" borderId="55" xfId="2" applyFont="1" applyFill="1" applyBorder="1" applyAlignment="1">
      <alignment horizontal="center" vertical="center" wrapText="1"/>
    </xf>
    <xf numFmtId="0" fontId="0" fillId="0" borderId="56" xfId="0" applyBorder="1"/>
    <xf numFmtId="0" fontId="15" fillId="3" borderId="57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left" vertical="center" wrapText="1"/>
    </xf>
    <xf numFmtId="9" fontId="0" fillId="0" borderId="61" xfId="2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6" fillId="0" borderId="46" xfId="0" applyFont="1" applyBorder="1" applyAlignment="1">
      <alignment vertical="center" wrapText="1"/>
    </xf>
    <xf numFmtId="9" fontId="0" fillId="0" borderId="20" xfId="2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3" xfId="0" applyBorder="1"/>
    <xf numFmtId="0" fontId="16" fillId="0" borderId="65" xfId="0" applyFont="1" applyBorder="1" applyAlignment="1">
      <alignment horizontal="left" vertical="center" wrapText="1"/>
    </xf>
    <xf numFmtId="9" fontId="0" fillId="0" borderId="66" xfId="2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68" xfId="0" applyBorder="1"/>
    <xf numFmtId="0" fontId="0" fillId="0" borderId="69" xfId="0" applyBorder="1"/>
    <xf numFmtId="9" fontId="0" fillId="0" borderId="0" xfId="2" applyFont="1"/>
    <xf numFmtId="0" fontId="14" fillId="5" borderId="15" xfId="0" applyFont="1" applyFill="1" applyBorder="1"/>
    <xf numFmtId="9" fontId="14" fillId="0" borderId="15" xfId="2" applyFont="1" applyFill="1" applyBorder="1" applyAlignment="1">
      <alignment horizontal="center" vertical="center" wrapText="1"/>
    </xf>
    <xf numFmtId="0" fontId="8" fillId="4" borderId="78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14" fillId="0" borderId="77" xfId="0" applyFont="1" applyBorder="1" applyAlignment="1">
      <alignment horizontal="left" vertical="center" wrapText="1"/>
    </xf>
    <xf numFmtId="9" fontId="14" fillId="0" borderId="81" xfId="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15" fillId="3" borderId="23" xfId="0" applyFont="1" applyFill="1" applyBorder="1" applyAlignment="1">
      <alignment horizontal="center" vertical="center"/>
    </xf>
    <xf numFmtId="9" fontId="15" fillId="5" borderId="9" xfId="2" applyFont="1" applyFill="1" applyBorder="1" applyAlignment="1">
      <alignment horizontal="center" vertical="center"/>
    </xf>
    <xf numFmtId="9" fontId="14" fillId="2" borderId="17" xfId="2" applyFont="1" applyFill="1" applyBorder="1" applyAlignment="1">
      <alignment horizontal="center" vertical="center"/>
    </xf>
    <xf numFmtId="9" fontId="14" fillId="2" borderId="23" xfId="2" applyFont="1" applyFill="1" applyBorder="1" applyAlignment="1">
      <alignment horizontal="center" vertical="center"/>
    </xf>
    <xf numFmtId="9" fontId="0" fillId="0" borderId="3" xfId="2" applyFont="1" applyFill="1" applyBorder="1" applyAlignment="1">
      <alignment horizontal="center" vertical="center"/>
    </xf>
    <xf numFmtId="9" fontId="0" fillId="0" borderId="17" xfId="2" applyFont="1" applyFill="1" applyBorder="1" applyAlignment="1">
      <alignment horizontal="center" vertical="center"/>
    </xf>
    <xf numFmtId="9" fontId="0" fillId="0" borderId="23" xfId="2" applyFont="1" applyFill="1" applyBorder="1" applyAlignment="1">
      <alignment horizontal="center" vertical="center"/>
    </xf>
    <xf numFmtId="9" fontId="0" fillId="0" borderId="17" xfId="2" applyFont="1" applyFill="1" applyBorder="1" applyAlignment="1">
      <alignment horizontal="center" vertical="center" wrapText="1"/>
    </xf>
    <xf numFmtId="0" fontId="18" fillId="2" borderId="17" xfId="0" applyFont="1" applyFill="1" applyBorder="1"/>
    <xf numFmtId="9" fontId="0" fillId="0" borderId="3" xfId="2" applyFont="1" applyFill="1" applyBorder="1" applyAlignment="1">
      <alignment horizontal="center" vertical="center" wrapText="1"/>
    </xf>
    <xf numFmtId="0" fontId="14" fillId="3" borderId="3" xfId="0" applyFont="1" applyFill="1" applyBorder="1"/>
    <xf numFmtId="9" fontId="0" fillId="0" borderId="9" xfId="2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8" fillId="3" borderId="3" xfId="0" applyFont="1" applyFill="1" applyBorder="1"/>
    <xf numFmtId="9" fontId="0" fillId="2" borderId="17" xfId="2" applyFont="1" applyFill="1" applyBorder="1" applyAlignment="1">
      <alignment horizontal="center" vertical="center" wrapText="1"/>
    </xf>
    <xf numFmtId="9" fontId="0" fillId="2" borderId="3" xfId="2" applyFont="1" applyFill="1" applyBorder="1" applyAlignment="1">
      <alignment horizontal="center" vertical="center" wrapText="1"/>
    </xf>
    <xf numFmtId="9" fontId="0" fillId="2" borderId="23" xfId="2" applyFont="1" applyFill="1" applyBorder="1" applyAlignment="1">
      <alignment horizontal="center" vertical="center"/>
    </xf>
    <xf numFmtId="9" fontId="0" fillId="2" borderId="17" xfId="2" applyFont="1" applyFill="1" applyBorder="1" applyAlignment="1">
      <alignment horizontal="center" vertical="center"/>
    </xf>
    <xf numFmtId="9" fontId="0" fillId="2" borderId="3" xfId="2" applyFont="1" applyFill="1" applyBorder="1" applyAlignment="1">
      <alignment horizontal="center" vertical="center"/>
    </xf>
    <xf numFmtId="9" fontId="0" fillId="0" borderId="9" xfId="2" applyFont="1" applyFill="1" applyBorder="1" applyAlignment="1">
      <alignment horizontal="center" vertical="center" wrapText="1"/>
    </xf>
    <xf numFmtId="9" fontId="0" fillId="2" borderId="13" xfId="2" applyFont="1" applyFill="1" applyBorder="1" applyAlignment="1">
      <alignment horizontal="center" vertical="center" wrapText="1"/>
    </xf>
    <xf numFmtId="9" fontId="0" fillId="2" borderId="23" xfId="2" applyFont="1" applyFill="1" applyBorder="1" applyAlignment="1">
      <alignment horizontal="center" vertical="center" wrapText="1"/>
    </xf>
    <xf numFmtId="9" fontId="14" fillId="0" borderId="3" xfId="0" applyNumberFormat="1" applyFont="1" applyBorder="1" applyAlignment="1">
      <alignment horizontal="center" vertical="center"/>
    </xf>
    <xf numFmtId="9" fontId="14" fillId="0" borderId="23" xfId="0" applyNumberFormat="1" applyFont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9" fontId="0" fillId="0" borderId="23" xfId="2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2" borderId="92" xfId="0" applyFont="1" applyFill="1" applyBorder="1" applyAlignment="1">
      <alignment horizontal="left" vertical="center" wrapText="1"/>
    </xf>
    <xf numFmtId="0" fontId="14" fillId="2" borderId="40" xfId="0" applyFont="1" applyFill="1" applyBorder="1" applyAlignment="1">
      <alignment horizontal="left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left" vertical="center" wrapText="1"/>
    </xf>
    <xf numFmtId="9" fontId="14" fillId="0" borderId="66" xfId="2" applyFont="1" applyFill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9" fontId="15" fillId="5" borderId="23" xfId="0" applyNumberFormat="1" applyFont="1" applyFill="1" applyBorder="1" applyAlignment="1">
      <alignment horizontal="center" vertical="center"/>
    </xf>
    <xf numFmtId="0" fontId="15" fillId="5" borderId="23" xfId="0" applyFont="1" applyFill="1" applyBorder="1" applyAlignment="1">
      <alignment horizontal="center" vertical="center"/>
    </xf>
    <xf numFmtId="0" fontId="15" fillId="5" borderId="17" xfId="0" applyFont="1" applyFill="1" applyBorder="1"/>
    <xf numFmtId="0" fontId="15" fillId="5" borderId="9" xfId="0" applyFont="1" applyFill="1" applyBorder="1" applyAlignment="1">
      <alignment horizontal="center"/>
    </xf>
    <xf numFmtId="0" fontId="15" fillId="5" borderId="15" xfId="0" applyFont="1" applyFill="1" applyBorder="1"/>
    <xf numFmtId="0" fontId="15" fillId="5" borderId="3" xfId="0" applyFont="1" applyFill="1" applyBorder="1"/>
    <xf numFmtId="0" fontId="15" fillId="5" borderId="23" xfId="0" applyFont="1" applyFill="1" applyBorder="1"/>
    <xf numFmtId="0" fontId="15" fillId="5" borderId="9" xfId="0" applyFont="1" applyFill="1" applyBorder="1"/>
    <xf numFmtId="9" fontId="15" fillId="2" borderId="23" xfId="2" applyFont="1" applyFill="1" applyBorder="1" applyAlignment="1">
      <alignment horizontal="center" vertical="center"/>
    </xf>
    <xf numFmtId="0" fontId="14" fillId="0" borderId="77" xfId="0" applyFont="1" applyBorder="1" applyAlignment="1">
      <alignment horizontal="center" vertical="center" wrapText="1"/>
    </xf>
    <xf numFmtId="9" fontId="14" fillId="0" borderId="16" xfId="0" applyNumberFormat="1" applyFont="1" applyBorder="1" applyAlignment="1">
      <alignment horizontal="center" vertical="center"/>
    </xf>
    <xf numFmtId="0" fontId="14" fillId="2" borderId="93" xfId="0" applyFont="1" applyFill="1" applyBorder="1" applyAlignment="1">
      <alignment horizontal="left" vertical="center" wrapText="1"/>
    </xf>
    <xf numFmtId="9" fontId="15" fillId="2" borderId="23" xfId="0" applyNumberFormat="1" applyFont="1" applyFill="1" applyBorder="1" applyAlignment="1">
      <alignment horizontal="center" vertical="center"/>
    </xf>
    <xf numFmtId="9" fontId="15" fillId="5" borderId="79" xfId="0" applyNumberFormat="1" applyFont="1" applyFill="1" applyBorder="1" applyAlignment="1">
      <alignment horizontal="center" vertical="center"/>
    </xf>
    <xf numFmtId="0" fontId="15" fillId="5" borderId="74" xfId="0" applyFont="1" applyFill="1" applyBorder="1"/>
    <xf numFmtId="0" fontId="0" fillId="12" borderId="0" xfId="0" applyFill="1"/>
    <xf numFmtId="0" fontId="15" fillId="5" borderId="18" xfId="0" applyFont="1" applyFill="1" applyBorder="1"/>
    <xf numFmtId="0" fontId="15" fillId="5" borderId="19" xfId="0" applyFont="1" applyFill="1" applyBorder="1"/>
    <xf numFmtId="0" fontId="2" fillId="5" borderId="3" xfId="0" applyFont="1" applyFill="1" applyBorder="1"/>
    <xf numFmtId="0" fontId="15" fillId="5" borderId="24" xfId="0" applyFont="1" applyFill="1" applyBorder="1"/>
    <xf numFmtId="0" fontId="14" fillId="0" borderId="9" xfId="0" applyFont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4" fillId="2" borderId="15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center" vertical="center"/>
    </xf>
    <xf numFmtId="0" fontId="14" fillId="9" borderId="3" xfId="0" applyFont="1" applyFill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0" fillId="3" borderId="17" xfId="0" applyFill="1" applyBorder="1"/>
    <xf numFmtId="0" fontId="0" fillId="0" borderId="17" xfId="0" applyBorder="1"/>
    <xf numFmtId="0" fontId="0" fillId="3" borderId="3" xfId="0" applyFill="1" applyBorder="1"/>
    <xf numFmtId="0" fontId="0" fillId="0" borderId="23" xfId="0" applyBorder="1"/>
    <xf numFmtId="3" fontId="21" fillId="2" borderId="3" xfId="0" applyNumberFormat="1" applyFont="1" applyFill="1" applyBorder="1" applyAlignment="1">
      <alignment horizontal="center" vertical="center"/>
    </xf>
    <xf numFmtId="3" fontId="21" fillId="2" borderId="23" xfId="0" applyNumberFormat="1" applyFont="1" applyFill="1" applyBorder="1" applyAlignment="1">
      <alignment horizontal="center" vertical="center"/>
    </xf>
    <xf numFmtId="3" fontId="14" fillId="2" borderId="17" xfId="0" applyNumberFormat="1" applyFont="1" applyFill="1" applyBorder="1" applyAlignment="1">
      <alignment horizontal="center" vertical="center" wrapText="1"/>
    </xf>
    <xf numFmtId="3" fontId="21" fillId="2" borderId="9" xfId="0" applyNumberFormat="1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0" fillId="2" borderId="17" xfId="0" applyFill="1" applyBorder="1"/>
    <xf numFmtId="0" fontId="0" fillId="0" borderId="45" xfId="0" applyBorder="1" applyAlignment="1">
      <alignment horizontal="center" vertical="center" wrapText="1"/>
    </xf>
    <xf numFmtId="0" fontId="0" fillId="2" borderId="3" xfId="0" applyFill="1" applyBorder="1"/>
    <xf numFmtId="0" fontId="0" fillId="0" borderId="9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2" borderId="9" xfId="0" applyFill="1" applyBorder="1"/>
    <xf numFmtId="0" fontId="0" fillId="3" borderId="9" xfId="0" applyFill="1" applyBorder="1"/>
    <xf numFmtId="0" fontId="0" fillId="0" borderId="17" xfId="0" applyBorder="1" applyAlignment="1">
      <alignment horizontal="left" vertical="center" wrapText="1"/>
    </xf>
    <xf numFmtId="0" fontId="0" fillId="2" borderId="38" xfId="0" applyFill="1" applyBorder="1"/>
    <xf numFmtId="0" fontId="0" fillId="0" borderId="3" xfId="0" applyBorder="1" applyAlignment="1">
      <alignment horizontal="left" vertical="center" wrapText="1"/>
    </xf>
    <xf numFmtId="0" fontId="0" fillId="2" borderId="45" xfId="0" applyFill="1" applyBorder="1"/>
    <xf numFmtId="0" fontId="0" fillId="9" borderId="23" xfId="0" applyFill="1" applyBorder="1" applyAlignment="1">
      <alignment horizontal="left" vertical="center" wrapText="1"/>
    </xf>
    <xf numFmtId="0" fontId="0" fillId="2" borderId="23" xfId="0" applyFill="1" applyBorder="1"/>
    <xf numFmtId="0" fontId="0" fillId="2" borderId="79" xfId="0" applyFill="1" applyBorder="1"/>
    <xf numFmtId="3" fontId="21" fillId="3" borderId="3" xfId="0" applyNumberFormat="1" applyFont="1" applyFill="1" applyBorder="1" applyAlignment="1">
      <alignment horizontal="center" vertical="center"/>
    </xf>
    <xf numFmtId="0" fontId="0" fillId="9" borderId="3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9" xfId="0" applyFill="1" applyBorder="1"/>
    <xf numFmtId="0" fontId="0" fillId="2" borderId="20" xfId="0" applyFill="1" applyBorder="1"/>
    <xf numFmtId="0" fontId="0" fillId="2" borderId="3" xfId="0" applyFill="1" applyBorder="1" applyAlignment="1">
      <alignment horizontal="left" vertical="center" wrapText="1"/>
    </xf>
    <xf numFmtId="0" fontId="0" fillId="2" borderId="15" xfId="0" applyFill="1" applyBorder="1" applyAlignment="1">
      <alignment horizontal="center" vertical="center" wrapText="1"/>
    </xf>
    <xf numFmtId="3" fontId="21" fillId="2" borderId="85" xfId="0" applyNumberFormat="1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/>
    <xf numFmtId="0" fontId="0" fillId="2" borderId="40" xfId="0" applyFill="1" applyBorder="1" applyAlignment="1">
      <alignment horizontal="center" vertical="center" wrapText="1"/>
    </xf>
    <xf numFmtId="0" fontId="0" fillId="2" borderId="86" xfId="0" applyFill="1" applyBorder="1" applyAlignment="1">
      <alignment horizontal="left" vertical="center" wrapText="1"/>
    </xf>
    <xf numFmtId="0" fontId="0" fillId="2" borderId="18" xfId="0" applyFill="1" applyBorder="1"/>
    <xf numFmtId="0" fontId="0" fillId="2" borderId="97" xfId="0" applyFill="1" applyBorder="1"/>
    <xf numFmtId="0" fontId="0" fillId="2" borderId="20" xfId="0" applyFill="1" applyBorder="1" applyAlignment="1">
      <alignment horizontal="center" vertical="center" wrapText="1"/>
    </xf>
    <xf numFmtId="0" fontId="0" fillId="2" borderId="84" xfId="0" applyFill="1" applyBorder="1" applyAlignment="1">
      <alignment horizontal="left" vertical="center" wrapText="1"/>
    </xf>
    <xf numFmtId="0" fontId="0" fillId="2" borderId="85" xfId="0" applyFill="1" applyBorder="1"/>
    <xf numFmtId="0" fontId="0" fillId="2" borderId="87" xfId="0" applyFill="1" applyBorder="1" applyAlignment="1">
      <alignment horizontal="center" vertical="center" wrapText="1"/>
    </xf>
    <xf numFmtId="0" fontId="0" fillId="2" borderId="81" xfId="0" applyFill="1" applyBorder="1" applyAlignment="1">
      <alignment horizontal="left" vertical="center" wrapText="1"/>
    </xf>
    <xf numFmtId="3" fontId="21" fillId="2" borderId="88" xfId="0" applyNumberFormat="1" applyFont="1" applyFill="1" applyBorder="1" applyAlignment="1">
      <alignment horizontal="center" vertical="center"/>
    </xf>
    <xf numFmtId="0" fontId="0" fillId="2" borderId="87" xfId="0" applyFill="1" applyBorder="1"/>
    <xf numFmtId="0" fontId="0" fillId="2" borderId="40" xfId="0" applyFill="1" applyBorder="1"/>
    <xf numFmtId="0" fontId="0" fillId="2" borderId="88" xfId="0" applyFill="1" applyBorder="1"/>
    <xf numFmtId="0" fontId="0" fillId="2" borderId="40" xfId="0" applyFill="1" applyBorder="1" applyAlignment="1">
      <alignment horizontal="left" vertical="center" wrapText="1"/>
    </xf>
    <xf numFmtId="0" fontId="0" fillId="2" borderId="38" xfId="0" applyFill="1" applyBorder="1" applyAlignment="1">
      <alignment vertical="center"/>
    </xf>
    <xf numFmtId="0" fontId="0" fillId="2" borderId="97" xfId="0" applyFill="1" applyBorder="1" applyAlignment="1">
      <alignment vertical="center"/>
    </xf>
    <xf numFmtId="0" fontId="0" fillId="2" borderId="40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0" xfId="0" applyFill="1" applyBorder="1" applyAlignment="1">
      <alignment horizontal="left" vertical="center" wrapTex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5" xfId="0" applyFill="1" applyBorder="1" applyAlignment="1">
      <alignment vertical="center"/>
    </xf>
    <xf numFmtId="0" fontId="0" fillId="2" borderId="87" xfId="0" applyFill="1" applyBorder="1" applyAlignment="1">
      <alignment horizontal="left" vertical="center" wrapText="1"/>
    </xf>
    <xf numFmtId="0" fontId="0" fillId="2" borderId="24" xfId="0" applyFill="1" applyBorder="1" applyAlignment="1">
      <alignment vertical="center"/>
    </xf>
    <xf numFmtId="0" fontId="0" fillId="2" borderId="79" xfId="0" applyFill="1" applyBorder="1" applyAlignment="1">
      <alignment vertical="center"/>
    </xf>
    <xf numFmtId="0" fontId="0" fillId="2" borderId="88" xfId="0" applyFill="1" applyBorder="1" applyAlignment="1">
      <alignment vertical="center"/>
    </xf>
    <xf numFmtId="0" fontId="0" fillId="2" borderId="87" xfId="0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20" xfId="0" applyFill="1" applyBorder="1" applyAlignment="1">
      <alignment horizontal="left" wrapText="1"/>
    </xf>
    <xf numFmtId="0" fontId="0" fillId="0" borderId="40" xfId="0" applyBorder="1" applyAlignment="1">
      <alignment vertical="center" wrapText="1"/>
    </xf>
    <xf numFmtId="165" fontId="0" fillId="0" borderId="17" xfId="2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/>
    </xf>
    <xf numFmtId="0" fontId="0" fillId="0" borderId="20" xfId="0" applyBorder="1" applyAlignment="1">
      <alignment vertical="center" wrapText="1"/>
    </xf>
    <xf numFmtId="165" fontId="0" fillId="0" borderId="3" xfId="2" applyNumberFormat="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vertical="center"/>
    </xf>
    <xf numFmtId="0" fontId="0" fillId="0" borderId="87" xfId="0" applyBorder="1" applyAlignment="1">
      <alignment vertical="center" wrapText="1"/>
    </xf>
    <xf numFmtId="165" fontId="0" fillId="2" borderId="23" xfId="2" applyNumberFormat="1" applyFont="1" applyFill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165" fontId="0" fillId="2" borderId="17" xfId="2" applyNumberFormat="1" applyFont="1" applyFill="1" applyBorder="1" applyAlignment="1">
      <alignment horizontal="center" vertical="center" wrapText="1"/>
    </xf>
    <xf numFmtId="3" fontId="0" fillId="2" borderId="17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 wrapText="1" readingOrder="1"/>
    </xf>
    <xf numFmtId="165" fontId="0" fillId="2" borderId="3" xfId="2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center" vertical="center"/>
    </xf>
    <xf numFmtId="3" fontId="0" fillId="2" borderId="23" xfId="0" applyNumberFormat="1" applyFill="1" applyBorder="1" applyAlignment="1">
      <alignment horizontal="center" vertical="center"/>
    </xf>
    <xf numFmtId="0" fontId="15" fillId="5" borderId="79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" fontId="15" fillId="5" borderId="17" xfId="0" applyNumberFormat="1" applyFont="1" applyFill="1" applyBorder="1" applyAlignment="1">
      <alignment horizontal="center" vertical="center"/>
    </xf>
    <xf numFmtId="0" fontId="15" fillId="5" borderId="38" xfId="0" applyFont="1" applyFill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3" fontId="15" fillId="5" borderId="3" xfId="0" applyNumberFormat="1" applyFont="1" applyFill="1" applyBorder="1" applyAlignment="1">
      <alignment horizontal="center" vertical="center"/>
    </xf>
    <xf numFmtId="0" fontId="15" fillId="5" borderId="45" xfId="0" applyFont="1" applyFill="1" applyBorder="1" applyAlignment="1">
      <alignment vertical="center"/>
    </xf>
    <xf numFmtId="0" fontId="0" fillId="0" borderId="87" xfId="0" applyBorder="1" applyAlignment="1">
      <alignment horizontal="left" vertical="center" wrapText="1"/>
    </xf>
    <xf numFmtId="0" fontId="0" fillId="0" borderId="23" xfId="0" applyBorder="1" applyAlignment="1">
      <alignment horizontal="center" vertical="center"/>
    </xf>
    <xf numFmtId="0" fontId="15" fillId="5" borderId="23" xfId="0" applyFont="1" applyFill="1" applyBorder="1" applyAlignment="1">
      <alignment vertical="center"/>
    </xf>
    <xf numFmtId="3" fontId="15" fillId="5" borderId="2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15" fillId="5" borderId="45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5" borderId="23" xfId="0" applyFill="1" applyBorder="1" applyAlignment="1">
      <alignment horizontal="center" vertical="center" wrapText="1"/>
    </xf>
    <xf numFmtId="0" fontId="0" fillId="0" borderId="4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87" xfId="0" applyBorder="1" applyAlignment="1">
      <alignment vertical="center"/>
    </xf>
    <xf numFmtId="0" fontId="0" fillId="0" borderId="79" xfId="0" applyBorder="1" applyAlignment="1">
      <alignment vertical="center"/>
    </xf>
    <xf numFmtId="0" fontId="0" fillId="0" borderId="40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0" fillId="0" borderId="91" xfId="0" applyBorder="1" applyAlignment="1">
      <alignment horizontal="left" vertical="center" wrapText="1"/>
    </xf>
    <xf numFmtId="9" fontId="0" fillId="2" borderId="17" xfId="0" applyNumberFormat="1" applyFill="1" applyBorder="1" applyAlignment="1">
      <alignment horizontal="center" vertical="center" wrapText="1"/>
    </xf>
    <xf numFmtId="0" fontId="0" fillId="0" borderId="38" xfId="0" applyBorder="1"/>
    <xf numFmtId="9" fontId="0" fillId="2" borderId="3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74" xfId="0" applyBorder="1" applyAlignment="1">
      <alignment horizontal="center"/>
    </xf>
    <xf numFmtId="0" fontId="0" fillId="0" borderId="92" xfId="0" applyBorder="1" applyAlignment="1">
      <alignment horizontal="left" vertical="center" wrapText="1"/>
    </xf>
    <xf numFmtId="0" fontId="0" fillId="0" borderId="83" xfId="0" applyBorder="1" applyAlignment="1">
      <alignment horizontal="center" vertical="center" wrapText="1"/>
    </xf>
    <xf numFmtId="9" fontId="0" fillId="2" borderId="23" xfId="0" applyNumberForma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13" borderId="23" xfId="0" applyFill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51" xfId="0" applyBorder="1" applyAlignment="1">
      <alignment horizontal="left" vertical="center" wrapText="1"/>
    </xf>
    <xf numFmtId="0" fontId="0" fillId="0" borderId="9" xfId="0" applyBorder="1"/>
    <xf numFmtId="0" fontId="0" fillId="0" borderId="45" xfId="0" applyBorder="1"/>
    <xf numFmtId="0" fontId="0" fillId="9" borderId="87" xfId="0" applyFill="1" applyBorder="1" applyAlignment="1">
      <alignment horizontal="left" vertical="center" wrapText="1"/>
    </xf>
    <xf numFmtId="0" fontId="0" fillId="0" borderId="79" xfId="0" applyBorder="1" applyAlignment="1">
      <alignment horizontal="center" vertical="center" wrapText="1"/>
    </xf>
    <xf numFmtId="0" fontId="0" fillId="2" borderId="96" xfId="0" applyFill="1" applyBorder="1" applyAlignment="1">
      <alignment horizontal="left" vertical="center" wrapText="1"/>
    </xf>
    <xf numFmtId="0" fontId="0" fillId="0" borderId="16" xfId="0" applyBorder="1" applyAlignment="1">
      <alignment horizontal="center" vertical="center" wrapText="1"/>
    </xf>
    <xf numFmtId="0" fontId="14" fillId="2" borderId="87" xfId="0" applyFont="1" applyFill="1" applyBorder="1" applyAlignment="1">
      <alignment horizontal="left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9" xfId="0" applyBorder="1"/>
    <xf numFmtId="9" fontId="0" fillId="0" borderId="17" xfId="0" applyNumberFormat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9" fontId="0" fillId="0" borderId="3" xfId="0" applyNumberForma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9" fontId="0" fillId="0" borderId="23" xfId="0" applyNumberFormat="1" applyBorder="1" applyAlignment="1">
      <alignment horizontal="center" vertical="center" wrapText="1"/>
    </xf>
    <xf numFmtId="0" fontId="0" fillId="13" borderId="23" xfId="0" applyFill="1" applyBorder="1"/>
    <xf numFmtId="0" fontId="0" fillId="5" borderId="17" xfId="0" applyFill="1" applyBorder="1"/>
    <xf numFmtId="0" fontId="0" fillId="5" borderId="3" xfId="0" applyFill="1" applyBorder="1"/>
    <xf numFmtId="0" fontId="0" fillId="5" borderId="45" xfId="0" applyFill="1" applyBorder="1"/>
    <xf numFmtId="0" fontId="0" fillId="5" borderId="23" xfId="0" applyFill="1" applyBorder="1"/>
    <xf numFmtId="0" fontId="0" fillId="0" borderId="19" xfId="0" applyBorder="1"/>
    <xf numFmtId="0" fontId="0" fillId="0" borderId="24" xfId="0" applyBorder="1"/>
    <xf numFmtId="164" fontId="14" fillId="2" borderId="17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14" fillId="2" borderId="102" xfId="0" applyNumberFormat="1" applyFont="1" applyFill="1" applyBorder="1" applyAlignment="1">
      <alignment horizontal="center" vertical="center" wrapText="1"/>
    </xf>
    <xf numFmtId="164" fontId="14" fillId="2" borderId="15" xfId="0" applyNumberFormat="1" applyFont="1" applyFill="1" applyBorder="1" applyAlignment="1">
      <alignment horizontal="center" vertical="center"/>
    </xf>
    <xf numFmtId="164" fontId="14" fillId="2" borderId="3" xfId="0" applyNumberFormat="1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horizontal="center" vertical="center"/>
    </xf>
    <xf numFmtId="164" fontId="14" fillId="2" borderId="17" xfId="0" applyNumberFormat="1" applyFont="1" applyFill="1" applyBorder="1" applyAlignment="1">
      <alignment horizontal="center" vertical="center"/>
    </xf>
    <xf numFmtId="164" fontId="14" fillId="2" borderId="23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 vertical="center" wrapText="1"/>
    </xf>
    <xf numFmtId="164" fontId="14" fillId="2" borderId="9" xfId="0" applyNumberFormat="1" applyFont="1" applyFill="1" applyBorder="1" applyAlignment="1">
      <alignment horizontal="center"/>
    </xf>
    <xf numFmtId="164" fontId="14" fillId="2" borderId="9" xfId="0" applyNumberFormat="1" applyFont="1" applyFill="1" applyBorder="1" applyAlignment="1">
      <alignment horizontal="center" vertical="center"/>
    </xf>
    <xf numFmtId="164" fontId="14" fillId="2" borderId="15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 readingOrder="1"/>
    </xf>
    <xf numFmtId="0" fontId="2" fillId="5" borderId="3" xfId="0" applyFont="1" applyFill="1" applyBorder="1" applyAlignment="1">
      <alignment horizontal="center" vertical="center" wrapText="1" readingOrder="1"/>
    </xf>
    <xf numFmtId="0" fontId="2" fillId="5" borderId="23" xfId="0" applyFont="1" applyFill="1" applyBorder="1" applyAlignment="1">
      <alignment horizontal="center" vertical="center" wrapText="1" readingOrder="1"/>
    </xf>
    <xf numFmtId="0" fontId="2" fillId="5" borderId="79" xfId="0" applyFont="1" applyFill="1" applyBorder="1" applyAlignment="1">
      <alignment horizontal="center" vertical="center" wrapText="1" readingOrder="1"/>
    </xf>
    <xf numFmtId="0" fontId="0" fillId="2" borderId="20" xfId="0" applyFill="1" applyBorder="1" applyAlignment="1">
      <alignment vertical="center" wrapText="1"/>
    </xf>
    <xf numFmtId="0" fontId="4" fillId="2" borderId="95" xfId="0" applyFont="1" applyFill="1" applyBorder="1" applyAlignment="1">
      <alignment horizontal="left" vertical="center" wrapText="1"/>
    </xf>
    <xf numFmtId="0" fontId="4" fillId="2" borderId="53" xfId="0" applyFont="1" applyFill="1" applyBorder="1" applyAlignment="1">
      <alignment horizontal="left" vertical="center" wrapText="1"/>
    </xf>
    <xf numFmtId="0" fontId="3" fillId="2" borderId="82" xfId="0" applyFont="1" applyFill="1" applyBorder="1"/>
    <xf numFmtId="0" fontId="3" fillId="2" borderId="48" xfId="0" applyFont="1" applyFill="1" applyBorder="1"/>
    <xf numFmtId="0" fontId="4" fillId="2" borderId="56" xfId="0" applyFont="1" applyFill="1" applyBorder="1" applyAlignment="1">
      <alignment horizontal="left" vertical="center" wrapText="1"/>
    </xf>
    <xf numFmtId="0" fontId="3" fillId="2" borderId="69" xfId="0" applyFont="1" applyFill="1" applyBorder="1"/>
    <xf numFmtId="14" fontId="0" fillId="2" borderId="3" xfId="1" applyNumberFormat="1" applyFont="1" applyFill="1" applyBorder="1" applyAlignment="1">
      <alignment horizontal="center" vertical="center"/>
    </xf>
    <xf numFmtId="164" fontId="14" fillId="2" borderId="25" xfId="0" applyNumberFormat="1" applyFont="1" applyFill="1" applyBorder="1" applyAlignment="1">
      <alignment horizontal="center" vertical="center" wrapText="1"/>
    </xf>
    <xf numFmtId="164" fontId="14" fillId="2" borderId="26" xfId="0" applyNumberFormat="1" applyFont="1" applyFill="1" applyBorder="1" applyAlignment="1">
      <alignment horizontal="center" vertical="center" wrapText="1"/>
    </xf>
    <xf numFmtId="164" fontId="14" fillId="2" borderId="108" xfId="0" applyNumberFormat="1" applyFont="1" applyFill="1" applyBorder="1" applyAlignment="1">
      <alignment horizontal="center" vertical="center" wrapText="1"/>
    </xf>
    <xf numFmtId="164" fontId="14" fillId="2" borderId="71" xfId="0" applyNumberFormat="1" applyFont="1" applyFill="1" applyBorder="1" applyAlignment="1">
      <alignment horizontal="center" vertical="center"/>
    </xf>
    <xf numFmtId="164" fontId="14" fillId="2" borderId="26" xfId="0" applyNumberFormat="1" applyFont="1" applyFill="1" applyBorder="1" applyAlignment="1">
      <alignment horizontal="center" vertical="center"/>
    </xf>
    <xf numFmtId="164" fontId="14" fillId="2" borderId="27" xfId="0" applyNumberFormat="1" applyFont="1" applyFill="1" applyBorder="1" applyAlignment="1">
      <alignment horizontal="center" vertical="center"/>
    </xf>
    <xf numFmtId="164" fontId="14" fillId="2" borderId="25" xfId="0" applyNumberFormat="1" applyFont="1" applyFill="1" applyBorder="1" applyAlignment="1">
      <alignment horizontal="center" vertical="center"/>
    </xf>
    <xf numFmtId="164" fontId="14" fillId="2" borderId="27" xfId="0" applyNumberFormat="1" applyFont="1" applyFill="1" applyBorder="1" applyAlignment="1">
      <alignment horizontal="center" vertical="center" wrapText="1"/>
    </xf>
    <xf numFmtId="164" fontId="14" fillId="2" borderId="29" xfId="0" applyNumberFormat="1" applyFont="1" applyFill="1" applyBorder="1" applyAlignment="1">
      <alignment horizontal="center" vertical="center" wrapText="1"/>
    </xf>
    <xf numFmtId="164" fontId="14" fillId="2" borderId="29" xfId="0" applyNumberFormat="1" applyFont="1" applyFill="1" applyBorder="1" applyAlignment="1">
      <alignment horizontal="center" vertical="center"/>
    </xf>
    <xf numFmtId="164" fontId="14" fillId="2" borderId="71" xfId="0" applyNumberFormat="1" applyFont="1" applyFill="1" applyBorder="1" applyAlignment="1">
      <alignment horizontal="center" vertical="center" wrapText="1"/>
    </xf>
    <xf numFmtId="14" fontId="0" fillId="2" borderId="26" xfId="0" applyNumberFormat="1" applyFill="1" applyBorder="1" applyAlignment="1">
      <alignment horizontal="left" vertical="center"/>
    </xf>
    <xf numFmtId="14" fontId="0" fillId="2" borderId="26" xfId="0" applyNumberFormat="1" applyFill="1" applyBorder="1" applyAlignment="1">
      <alignment horizontal="center" vertical="center"/>
    </xf>
    <xf numFmtId="0" fontId="14" fillId="9" borderId="9" xfId="0" applyFont="1" applyFill="1" applyBorder="1" applyAlignment="1">
      <alignment vertical="center" wrapText="1"/>
    </xf>
    <xf numFmtId="0" fontId="25" fillId="0" borderId="113" xfId="0" applyFont="1" applyBorder="1" applyAlignment="1">
      <alignment horizontal="center"/>
    </xf>
    <xf numFmtId="0" fontId="24" fillId="3" borderId="114" xfId="0" applyFont="1" applyFill="1" applyBorder="1" applyAlignment="1">
      <alignment horizontal="center"/>
    </xf>
    <xf numFmtId="0" fontId="24" fillId="3" borderId="115" xfId="0" applyFont="1" applyFill="1" applyBorder="1" applyAlignment="1">
      <alignment horizontal="center"/>
    </xf>
    <xf numFmtId="0" fontId="26" fillId="0" borderId="116" xfId="0" applyFont="1" applyBorder="1" applyAlignment="1">
      <alignment vertical="center"/>
    </xf>
    <xf numFmtId="0" fontId="14" fillId="2" borderId="20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15" fillId="5" borderId="9" xfId="0" applyFont="1" applyFill="1" applyBorder="1" applyAlignment="1">
      <alignment vertical="center"/>
    </xf>
    <xf numFmtId="3" fontId="15" fillId="5" borderId="9" xfId="0" applyNumberFormat="1" applyFont="1" applyFill="1" applyBorder="1" applyAlignment="1">
      <alignment horizontal="center" vertical="center"/>
    </xf>
    <xf numFmtId="0" fontId="15" fillId="5" borderId="74" xfId="0" applyFont="1" applyFill="1" applyBorder="1" applyAlignment="1">
      <alignment vertical="center"/>
    </xf>
    <xf numFmtId="0" fontId="0" fillId="0" borderId="61" xfId="0" applyBorder="1" applyAlignment="1">
      <alignment vertical="center" wrapText="1"/>
    </xf>
    <xf numFmtId="9" fontId="0" fillId="0" borderId="15" xfId="2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5" borderId="15" xfId="0" applyFill="1" applyBorder="1" applyAlignment="1">
      <alignment horizontal="center" vertical="center" wrapText="1"/>
    </xf>
    <xf numFmtId="0" fontId="0" fillId="5" borderId="83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27" fillId="0" borderId="117" xfId="0" applyFont="1" applyBorder="1"/>
    <xf numFmtId="0" fontId="0" fillId="0" borderId="15" xfId="0" applyBorder="1"/>
    <xf numFmtId="0" fontId="15" fillId="2" borderId="15" xfId="0" applyFont="1" applyFill="1" applyBorder="1"/>
    <xf numFmtId="0" fontId="0" fillId="2" borderId="15" xfId="0" applyFill="1" applyBorder="1"/>
    <xf numFmtId="0" fontId="0" fillId="0" borderId="83" xfId="0" applyBorder="1"/>
    <xf numFmtId="0" fontId="15" fillId="5" borderId="120" xfId="0" applyFont="1" applyFill="1" applyBorder="1" applyAlignment="1">
      <alignment vertical="center"/>
    </xf>
    <xf numFmtId="0" fontId="15" fillId="5" borderId="121" xfId="0" applyFont="1" applyFill="1" applyBorder="1" applyAlignment="1">
      <alignment horizontal="center" vertical="center"/>
    </xf>
    <xf numFmtId="166" fontId="14" fillId="2" borderId="43" xfId="0" applyNumberFormat="1" applyFont="1" applyFill="1" applyBorder="1" applyAlignment="1">
      <alignment horizontal="center" vertical="center" wrapText="1"/>
    </xf>
    <xf numFmtId="166" fontId="14" fillId="2" borderId="49" xfId="0" applyNumberFormat="1" applyFont="1" applyFill="1" applyBorder="1" applyAlignment="1">
      <alignment horizontal="center" vertical="center" wrapText="1"/>
    </xf>
    <xf numFmtId="166" fontId="14" fillId="2" borderId="58" xfId="0" applyNumberFormat="1" applyFont="1" applyFill="1" applyBorder="1" applyAlignment="1">
      <alignment horizontal="center" vertical="center" wrapText="1"/>
    </xf>
    <xf numFmtId="0" fontId="23" fillId="6" borderId="109" xfId="0" applyFont="1" applyFill="1" applyBorder="1" applyAlignment="1">
      <alignment horizontal="center" vertical="center" wrapText="1"/>
    </xf>
    <xf numFmtId="0" fontId="23" fillId="6" borderId="110" xfId="0" applyFont="1" applyFill="1" applyBorder="1" applyAlignment="1">
      <alignment horizontal="center" vertical="center" wrapText="1"/>
    </xf>
    <xf numFmtId="166" fontId="14" fillId="2" borderId="43" xfId="0" applyNumberFormat="1" applyFont="1" applyFill="1" applyBorder="1" applyAlignment="1">
      <alignment horizontal="center" vertical="center"/>
    </xf>
    <xf numFmtId="166" fontId="14" fillId="2" borderId="49" xfId="0" applyNumberFormat="1" applyFont="1" applyFill="1" applyBorder="1" applyAlignment="1">
      <alignment horizontal="center" vertical="center"/>
    </xf>
    <xf numFmtId="166" fontId="14" fillId="2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7" xfId="0" applyBorder="1" applyAlignment="1">
      <alignment horizontal="center"/>
    </xf>
    <xf numFmtId="0" fontId="27" fillId="0" borderId="0" xfId="0" applyFont="1" applyAlignment="1">
      <alignment horizontal="center"/>
    </xf>
    <xf numFmtId="0" fontId="28" fillId="0" borderId="118" xfId="0" applyFont="1" applyBorder="1" applyAlignment="1">
      <alignment horizontal="center"/>
    </xf>
    <xf numFmtId="0" fontId="14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23" fillId="6" borderId="28" xfId="0" applyFont="1" applyFill="1" applyBorder="1" applyAlignment="1">
      <alignment horizontal="center" vertical="center" wrapText="1"/>
    </xf>
    <xf numFmtId="0" fontId="23" fillId="6" borderId="70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27" fillId="0" borderId="117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41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0" fontId="17" fillId="13" borderId="3" xfId="0" applyFont="1" applyFill="1" applyBorder="1" applyAlignment="1">
      <alignment horizontal="center" vertical="center" wrapText="1"/>
    </xf>
    <xf numFmtId="0" fontId="17" fillId="13" borderId="23" xfId="0" applyFont="1" applyFill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79" xfId="0" applyBorder="1" applyAlignment="1">
      <alignment horizontal="center" vertical="center" wrapText="1"/>
    </xf>
    <xf numFmtId="0" fontId="17" fillId="13" borderId="16" xfId="0" applyFont="1" applyFill="1" applyBorder="1" applyAlignment="1">
      <alignment horizontal="center" vertical="center" wrapText="1"/>
    </xf>
    <xf numFmtId="0" fontId="17" fillId="13" borderId="13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0" fillId="0" borderId="9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9" fontId="14" fillId="0" borderId="16" xfId="0" applyNumberFormat="1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 vertical="center" wrapText="1"/>
    </xf>
    <xf numFmtId="0" fontId="14" fillId="0" borderId="62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21" fillId="13" borderId="17" xfId="0" applyFont="1" applyFill="1" applyBorder="1" applyAlignment="1">
      <alignment horizontal="center" vertical="center" wrapText="1"/>
    </xf>
    <xf numFmtId="0" fontId="21" fillId="13" borderId="3" xfId="0" applyFont="1" applyFill="1" applyBorder="1" applyAlignment="1">
      <alignment horizontal="center" vertical="center" wrapText="1"/>
    </xf>
    <xf numFmtId="0" fontId="21" fillId="13" borderId="23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9" fontId="0" fillId="0" borderId="17" xfId="0" applyNumberFormat="1" applyBorder="1" applyAlignment="1">
      <alignment horizontal="center" vertical="center" wrapText="1"/>
    </xf>
    <xf numFmtId="0" fontId="17" fillId="13" borderId="59" xfId="0" applyFont="1" applyFill="1" applyBorder="1" applyAlignment="1">
      <alignment horizontal="center" vertical="center" wrapText="1"/>
    </xf>
    <xf numFmtId="0" fontId="17" fillId="13" borderId="62" xfId="0" applyFont="1" applyFill="1" applyBorder="1" applyAlignment="1">
      <alignment horizontal="center" vertical="center" wrapText="1"/>
    </xf>
    <xf numFmtId="0" fontId="17" fillId="13" borderId="64" xfId="0" applyFont="1" applyFill="1" applyBorder="1" applyAlignment="1">
      <alignment horizontal="center" vertical="center" wrapText="1"/>
    </xf>
    <xf numFmtId="0" fontId="21" fillId="13" borderId="16" xfId="0" applyFont="1" applyFill="1" applyBorder="1" applyAlignment="1">
      <alignment horizontal="center" vertical="center" wrapText="1"/>
    </xf>
    <xf numFmtId="0" fontId="21" fillId="13" borderId="13" xfId="0" applyFont="1" applyFill="1" applyBorder="1" applyAlignment="1">
      <alignment horizontal="center" vertical="center" wrapText="1"/>
    </xf>
    <xf numFmtId="0" fontId="21" fillId="13" borderId="22" xfId="0" applyFont="1" applyFill="1" applyBorder="1" applyAlignment="1">
      <alignment horizontal="center" vertical="center" wrapText="1"/>
    </xf>
    <xf numFmtId="9" fontId="14" fillId="2" borderId="16" xfId="0" applyNumberFormat="1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21" fillId="13" borderId="94" xfId="0" applyFont="1" applyFill="1" applyBorder="1" applyAlignment="1">
      <alignment horizontal="center" vertical="center" wrapText="1"/>
    </xf>
    <xf numFmtId="0" fontId="21" fillId="13" borderId="75" xfId="0" applyFont="1" applyFill="1" applyBorder="1" applyAlignment="1">
      <alignment horizontal="center" vertical="center" wrapText="1"/>
    </xf>
    <xf numFmtId="0" fontId="21" fillId="13" borderId="80" xfId="0" applyFont="1" applyFill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9" fontId="0" fillId="0" borderId="94" xfId="0" applyNumberFormat="1" applyBorder="1" applyAlignment="1">
      <alignment horizontal="center" vertical="center" wrapText="1"/>
    </xf>
    <xf numFmtId="9" fontId="0" fillId="0" borderId="75" xfId="0" applyNumberFormat="1" applyBorder="1" applyAlignment="1">
      <alignment horizontal="center" vertical="center" wrapText="1"/>
    </xf>
    <xf numFmtId="9" fontId="0" fillId="0" borderId="80" xfId="0" applyNumberFormat="1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7" fillId="13" borderId="91" xfId="0" applyFont="1" applyFill="1" applyBorder="1" applyAlignment="1">
      <alignment horizontal="center" vertical="center" wrapText="1"/>
    </xf>
    <xf numFmtId="0" fontId="17" fillId="13" borderId="92" xfId="0" applyFont="1" applyFill="1" applyBorder="1" applyAlignment="1">
      <alignment horizontal="center" vertical="center" wrapText="1"/>
    </xf>
    <xf numFmtId="0" fontId="17" fillId="13" borderId="93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17" fillId="13" borderId="72" xfId="0" applyFont="1" applyFill="1" applyBorder="1" applyAlignment="1">
      <alignment horizontal="center" vertical="center" wrapText="1"/>
    </xf>
    <xf numFmtId="0" fontId="17" fillId="13" borderId="52" xfId="0" applyFont="1" applyFill="1" applyBorder="1" applyAlignment="1">
      <alignment horizontal="center" vertical="center" wrapText="1"/>
    </xf>
    <xf numFmtId="0" fontId="17" fillId="13" borderId="73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9" fontId="14" fillId="0" borderId="98" xfId="0" applyNumberFormat="1" applyFont="1" applyBorder="1" applyAlignment="1">
      <alignment horizontal="center" vertical="center" wrapText="1"/>
    </xf>
    <xf numFmtId="0" fontId="14" fillId="0" borderId="89" xfId="0" applyFont="1" applyBorder="1" applyAlignment="1">
      <alignment horizontal="center" vertical="center" wrapText="1"/>
    </xf>
    <xf numFmtId="0" fontId="14" fillId="0" borderId="99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2" borderId="90" xfId="0" applyFill="1" applyBorder="1" applyAlignment="1">
      <alignment horizontal="center" vertical="center" wrapText="1"/>
    </xf>
    <xf numFmtId="0" fontId="0" fillId="2" borderId="64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 wrapText="1"/>
    </xf>
    <xf numFmtId="3" fontId="14" fillId="0" borderId="13" xfId="0" applyNumberFormat="1" applyFont="1" applyBorder="1" applyAlignment="1">
      <alignment horizontal="center" vertical="center" wrapText="1"/>
    </xf>
    <xf numFmtId="3" fontId="14" fillId="0" borderId="22" xfId="0" applyNumberFormat="1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17" fillId="13" borderId="16" xfId="0" applyFont="1" applyFill="1" applyBorder="1" applyAlignment="1">
      <alignment horizontal="center" vertical="center"/>
    </xf>
    <xf numFmtId="0" fontId="17" fillId="13" borderId="13" xfId="0" applyFont="1" applyFill="1" applyBorder="1" applyAlignment="1">
      <alignment horizontal="center" vertical="center"/>
    </xf>
    <xf numFmtId="0" fontId="17" fillId="13" borderId="22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center" vertical="center" wrapText="1"/>
    </xf>
    <xf numFmtId="3" fontId="14" fillId="2" borderId="13" xfId="0" applyNumberFormat="1" applyFont="1" applyFill="1" applyBorder="1" applyAlignment="1">
      <alignment horizontal="center" vertical="center" wrapText="1"/>
    </xf>
    <xf numFmtId="3" fontId="14" fillId="2" borderId="22" xfId="0" applyNumberFormat="1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19" fillId="0" borderId="44" xfId="0" applyFont="1" applyBorder="1" applyAlignment="1">
      <alignment horizontal="center" vertical="center" wrapText="1"/>
    </xf>
    <xf numFmtId="0" fontId="19" fillId="0" borderId="63" xfId="0" applyFont="1" applyBorder="1" applyAlignment="1">
      <alignment horizontal="center" vertical="center" wrapText="1"/>
    </xf>
    <xf numFmtId="3" fontId="21" fillId="13" borderId="13" xfId="0" applyNumberFormat="1" applyFont="1" applyFill="1" applyBorder="1" applyAlignment="1">
      <alignment horizontal="center" vertical="center" wrapText="1"/>
    </xf>
    <xf numFmtId="3" fontId="21" fillId="13" borderId="22" xfId="0" applyNumberFormat="1" applyFont="1" applyFill="1" applyBorder="1" applyAlignment="1">
      <alignment horizontal="center" vertical="center" wrapText="1"/>
    </xf>
    <xf numFmtId="3" fontId="0" fillId="2" borderId="13" xfId="0" applyNumberFormat="1" applyFill="1" applyBorder="1" applyAlignment="1">
      <alignment horizontal="center" vertical="center" wrapText="1"/>
    </xf>
    <xf numFmtId="3" fontId="0" fillId="2" borderId="22" xfId="0" applyNumberFormat="1" applyFill="1" applyBorder="1" applyAlignment="1">
      <alignment horizontal="center" vertical="center" wrapText="1"/>
    </xf>
    <xf numFmtId="0" fontId="19" fillId="0" borderId="95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 wrapText="1"/>
    </xf>
    <xf numFmtId="3" fontId="21" fillId="13" borderId="16" xfId="0" applyNumberFormat="1" applyFont="1" applyFill="1" applyBorder="1" applyAlignment="1">
      <alignment horizontal="center" vertical="center" wrapText="1"/>
    </xf>
    <xf numFmtId="3" fontId="14" fillId="0" borderId="16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16" xfId="0" quotePrefix="1" applyNumberFormat="1" applyFont="1" applyBorder="1" applyAlignment="1">
      <alignment horizontal="center" vertical="center"/>
    </xf>
    <xf numFmtId="3" fontId="14" fillId="0" borderId="13" xfId="0" quotePrefix="1" applyNumberFormat="1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3" fontId="21" fillId="13" borderId="17" xfId="0" applyNumberFormat="1" applyFont="1" applyFill="1" applyBorder="1" applyAlignment="1">
      <alignment horizontal="center" vertical="center" wrapText="1"/>
    </xf>
    <xf numFmtId="3" fontId="21" fillId="13" borderId="3" xfId="0" applyNumberFormat="1" applyFont="1" applyFill="1" applyBorder="1" applyAlignment="1">
      <alignment horizontal="center" vertical="center" wrapText="1"/>
    </xf>
    <xf numFmtId="3" fontId="21" fillId="13" borderId="2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3" fontId="14" fillId="2" borderId="23" xfId="0" applyNumberFormat="1" applyFont="1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79" xfId="0" applyFill="1" applyBorder="1" applyAlignment="1">
      <alignment horizontal="center" vertical="center" wrapText="1"/>
    </xf>
    <xf numFmtId="9" fontId="14" fillId="0" borderId="13" xfId="0" applyNumberFormat="1" applyFont="1" applyBorder="1" applyAlignment="1">
      <alignment horizontal="center" vertical="center" wrapText="1"/>
    </xf>
    <xf numFmtId="9" fontId="14" fillId="0" borderId="22" xfId="0" applyNumberFormat="1" applyFont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3" fontId="17" fillId="13" borderId="3" xfId="0" applyNumberFormat="1" applyFont="1" applyFill="1" applyBorder="1" applyAlignment="1">
      <alignment horizontal="center" vertical="center" wrapText="1"/>
    </xf>
    <xf numFmtId="3" fontId="17" fillId="13" borderId="23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4" fillId="0" borderId="23" xfId="0" applyNumberFormat="1" applyFont="1" applyBorder="1" applyAlignment="1">
      <alignment horizontal="center" vertical="center"/>
    </xf>
    <xf numFmtId="3" fontId="14" fillId="2" borderId="17" xfId="0" applyNumberFormat="1" applyFont="1" applyFill="1" applyBorder="1" applyAlignment="1">
      <alignment horizontal="center" vertical="center"/>
    </xf>
    <xf numFmtId="3" fontId="14" fillId="2" borderId="3" xfId="0" applyNumberFormat="1" applyFont="1" applyFill="1" applyBorder="1" applyAlignment="1">
      <alignment horizontal="center" vertical="center"/>
    </xf>
    <xf numFmtId="3" fontId="14" fillId="2" borderId="23" xfId="0" applyNumberFormat="1" applyFont="1" applyFill="1" applyBorder="1" applyAlignment="1">
      <alignment horizontal="center" vertical="center"/>
    </xf>
    <xf numFmtId="1" fontId="14" fillId="2" borderId="17" xfId="2" applyNumberFormat="1" applyFont="1" applyFill="1" applyBorder="1" applyAlignment="1">
      <alignment horizontal="center" vertical="center" wrapText="1"/>
    </xf>
    <xf numFmtId="1" fontId="14" fillId="2" borderId="3" xfId="2" applyNumberFormat="1" applyFont="1" applyFill="1" applyBorder="1" applyAlignment="1">
      <alignment horizontal="center" vertical="center" wrapText="1"/>
    </xf>
    <xf numFmtId="1" fontId="14" fillId="2" borderId="23" xfId="2" applyNumberFormat="1" applyFont="1" applyFill="1" applyBorder="1" applyAlignment="1">
      <alignment horizontal="center" vertical="center" wrapText="1"/>
    </xf>
    <xf numFmtId="9" fontId="14" fillId="2" borderId="17" xfId="2" applyFont="1" applyFill="1" applyBorder="1" applyAlignment="1">
      <alignment horizontal="center" vertical="center" wrapText="1"/>
    </xf>
    <xf numFmtId="9" fontId="14" fillId="2" borderId="3" xfId="2" applyFont="1" applyFill="1" applyBorder="1" applyAlignment="1">
      <alignment horizontal="center" vertical="center" wrapText="1"/>
    </xf>
    <xf numFmtId="9" fontId="14" fillId="2" borderId="9" xfId="2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3" fontId="14" fillId="2" borderId="9" xfId="0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13" borderId="9" xfId="0" applyFont="1" applyFill="1" applyBorder="1" applyAlignment="1">
      <alignment horizontal="center" vertical="center" wrapText="1"/>
    </xf>
    <xf numFmtId="3" fontId="17" fillId="13" borderId="9" xfId="0" applyNumberFormat="1" applyFont="1" applyFill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1" fillId="13" borderId="9" xfId="0" applyFont="1" applyFill="1" applyBorder="1" applyAlignment="1">
      <alignment horizontal="center" vertical="center" wrapText="1"/>
    </xf>
    <xf numFmtId="3" fontId="21" fillId="13" borderId="9" xfId="0" applyNumberFormat="1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0" fillId="5" borderId="12" xfId="0" applyFont="1" applyFill="1" applyBorder="1"/>
    <xf numFmtId="9" fontId="14" fillId="2" borderId="17" xfId="0" applyNumberFormat="1" applyFont="1" applyFill="1" applyBorder="1" applyAlignment="1">
      <alignment horizontal="center" vertical="center" wrapText="1"/>
    </xf>
    <xf numFmtId="9" fontId="14" fillId="2" borderId="3" xfId="0" applyNumberFormat="1" applyFont="1" applyFill="1" applyBorder="1" applyAlignment="1">
      <alignment horizontal="center" vertical="center" wrapText="1"/>
    </xf>
    <xf numFmtId="9" fontId="14" fillId="2" borderId="23" xfId="0" applyNumberFormat="1" applyFont="1" applyFill="1" applyBorder="1" applyAlignment="1">
      <alignment horizontal="center" vertical="center" wrapText="1"/>
    </xf>
    <xf numFmtId="9" fontId="14" fillId="2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3" fontId="21" fillId="13" borderId="15" xfId="0" applyNumberFormat="1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03" xfId="0" applyFont="1" applyFill="1" applyBorder="1" applyAlignment="1">
      <alignment horizontal="center" vertical="center" wrapText="1"/>
    </xf>
    <xf numFmtId="0" fontId="7" fillId="3" borderId="104" xfId="0" applyFont="1" applyFill="1" applyBorder="1" applyAlignment="1">
      <alignment horizontal="center" vertical="center" wrapText="1"/>
    </xf>
    <xf numFmtId="0" fontId="7" fillId="3" borderId="105" xfId="0" applyFont="1" applyFill="1" applyBorder="1" applyAlignment="1">
      <alignment horizontal="center" vertical="center" wrapText="1"/>
    </xf>
    <xf numFmtId="0" fontId="8" fillId="4" borderId="106" xfId="0" applyFont="1" applyFill="1" applyBorder="1" applyAlignment="1">
      <alignment horizontal="center" vertical="center" wrapText="1"/>
    </xf>
    <xf numFmtId="0" fontId="8" fillId="4" borderId="107" xfId="0" applyFont="1" applyFill="1" applyBorder="1" applyAlignment="1">
      <alignment horizontal="center" vertical="center" wrapText="1"/>
    </xf>
    <xf numFmtId="0" fontId="22" fillId="2" borderId="95" xfId="0" applyFont="1" applyFill="1" applyBorder="1" applyAlignment="1">
      <alignment horizontal="center" vertical="center"/>
    </xf>
    <xf numFmtId="0" fontId="22" fillId="2" borderId="42" xfId="0" applyFont="1" applyFill="1" applyBorder="1" applyAlignment="1">
      <alignment horizontal="center" vertical="center"/>
    </xf>
    <xf numFmtId="0" fontId="22" fillId="2" borderId="82" xfId="0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2" borderId="68" xfId="0" applyFont="1" applyFill="1" applyBorder="1" applyAlignment="1">
      <alignment horizontal="center" vertical="center"/>
    </xf>
    <xf numFmtId="0" fontId="22" fillId="2" borderId="69" xfId="0" applyFont="1" applyFill="1" applyBorder="1" applyAlignment="1">
      <alignment horizontal="center" vertical="center"/>
    </xf>
    <xf numFmtId="0" fontId="13" fillId="2" borderId="95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2" borderId="82" xfId="0" applyFont="1" applyFill="1" applyBorder="1" applyAlignment="1">
      <alignment horizontal="center" vertical="center"/>
    </xf>
    <xf numFmtId="0" fontId="13" fillId="2" borderId="53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48" xfId="0" applyFont="1" applyFill="1" applyBorder="1" applyAlignment="1">
      <alignment horizontal="center" vertical="center"/>
    </xf>
    <xf numFmtId="0" fontId="13" fillId="2" borderId="56" xfId="0" applyFont="1" applyFill="1" applyBorder="1" applyAlignment="1">
      <alignment horizontal="center" vertical="center"/>
    </xf>
    <xf numFmtId="0" fontId="13" fillId="2" borderId="68" xfId="0" applyFont="1" applyFill="1" applyBorder="1" applyAlignment="1">
      <alignment horizontal="center" vertical="center"/>
    </xf>
    <xf numFmtId="0" fontId="13" fillId="2" borderId="69" xfId="0" applyFont="1" applyFill="1" applyBorder="1" applyAlignment="1">
      <alignment horizontal="center" vertical="center"/>
    </xf>
    <xf numFmtId="0" fontId="8" fillId="4" borderId="111" xfId="0" applyFont="1" applyFill="1" applyBorder="1" applyAlignment="1">
      <alignment horizontal="center" vertical="center" wrapText="1"/>
    </xf>
    <xf numFmtId="0" fontId="8" fillId="4" borderId="119" xfId="0" applyFont="1" applyFill="1" applyBorder="1" applyAlignment="1">
      <alignment horizontal="center" vertical="center" wrapText="1"/>
    </xf>
    <xf numFmtId="0" fontId="8" fillId="4" borderId="112" xfId="0" applyFont="1" applyFill="1" applyBorder="1" applyAlignment="1">
      <alignment horizontal="center" vertical="center" wrapText="1"/>
    </xf>
    <xf numFmtId="0" fontId="14" fillId="0" borderId="76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21" fillId="13" borderId="15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left" vertical="center" wrapText="1" readingOrder="1"/>
    </xf>
    <xf numFmtId="0" fontId="17" fillId="0" borderId="0" xfId="0" applyFont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43" xfId="0" applyBorder="1"/>
    <xf numFmtId="0" fontId="0" fillId="0" borderId="49" xfId="0" applyBorder="1"/>
    <xf numFmtId="0" fontId="0" fillId="0" borderId="58" xfId="0" applyBorder="1"/>
    <xf numFmtId="0" fontId="17" fillId="0" borderId="0" xfId="0" applyFont="1" applyAlignment="1">
      <alignment horizontal="center"/>
    </xf>
    <xf numFmtId="0" fontId="16" fillId="0" borderId="59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/>
    </xf>
    <xf numFmtId="0" fontId="3" fillId="2" borderId="8" xfId="0" applyFont="1" applyFill="1" applyBorder="1"/>
    <xf numFmtId="0" fontId="3" fillId="2" borderId="3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2" fillId="5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2" borderId="2" xfId="0" applyFont="1" applyFill="1" applyBorder="1"/>
    <xf numFmtId="0" fontId="3" fillId="2" borderId="4" xfId="0" applyFont="1" applyFill="1" applyBorder="1"/>
    <xf numFmtId="0" fontId="3" fillId="2" borderId="0" xfId="0" applyFont="1" applyFill="1"/>
    <xf numFmtId="0" fontId="3" fillId="2" borderId="5" xfId="0" applyFont="1" applyFill="1" applyBorder="1"/>
    <xf numFmtId="0" fontId="3" fillId="2" borderId="6" xfId="0" applyFont="1" applyFill="1" applyBorder="1"/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Productos</a:t>
            </a:r>
            <a:r>
              <a:rPr lang="en-US" sz="1600" b="1" baseline="0"/>
              <a:t> Plan Operativo Anual 2023</a:t>
            </a:r>
            <a:endParaRPr lang="en-US" sz="1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'Graficas '!$C$6:$C$14</c:f>
              <c:strCache>
                <c:ptCount val="9"/>
                <c:pt idx="0">
                  <c:v>Dirección Ejecutiva</c:v>
                </c:pt>
                <c:pt idx="1">
                  <c:v>Planificación </c:v>
                </c:pt>
                <c:pt idx="2">
                  <c:v>Comunicaciones </c:v>
                </c:pt>
                <c:pt idx="3">
                  <c:v>Calidad </c:v>
                </c:pt>
                <c:pt idx="4">
                  <c:v>TIC </c:v>
                </c:pt>
                <c:pt idx="5">
                  <c:v>Dirección técnica </c:v>
                </c:pt>
                <c:pt idx="6">
                  <c:v>Recursos humanos </c:v>
                </c:pt>
                <c:pt idx="7">
                  <c:v>OAI</c:v>
                </c:pt>
                <c:pt idx="8">
                  <c:v>Administrativo Financiero</c:v>
                </c:pt>
              </c:strCache>
            </c:strRef>
          </c:cat>
          <c:val>
            <c:numRef>
              <c:f>'Graficas '!$D$6:$D$14</c:f>
              <c:numCache>
                <c:formatCode>General</c:formatCode>
                <c:ptCount val="9"/>
                <c:pt idx="0">
                  <c:v>1</c:v>
                </c:pt>
                <c:pt idx="1">
                  <c:v>11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E-45FB-A7B9-4F6032FC437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849047120"/>
        <c:axId val="849053360"/>
      </c:barChart>
      <c:catAx>
        <c:axId val="849047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053360"/>
        <c:crosses val="autoZero"/>
        <c:auto val="1"/>
        <c:lblAlgn val="ctr"/>
        <c:lblOffset val="100"/>
        <c:noMultiLvlLbl val="0"/>
      </c:catAx>
      <c:valAx>
        <c:axId val="849053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047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_xlchart.v2.2</cx:f>
      </cx:strDim>
      <cx:numDim type="val">
        <cx:f>_xlchart.v2.3</cx:f>
      </cx:numDim>
    </cx:data>
  </cx:chartData>
  <cx:chart>
    <cx:title pos="t" align="ctr" overlay="0">
      <cx:tx>
        <cx:txData>
          <cx:v>Actividades Productos POA 2023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s-E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Actividades Productos POA 2023</a:t>
          </a:r>
        </a:p>
      </cx:txPr>
    </cx:title>
    <cx:plotArea>
      <cx:plotAreaRegion>
        <cx:series layoutId="funnel" uniqueId="{D8E160A4-53A1-431E-B732-8647B6C3CC2A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000"/>
            </a:pPr>
            <a:endParaRPr lang="es-ES" sz="10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Calibri" panose="020F0502020204030204" pitchFamily="34" charset="0"/>
              </a:rPr>
              <a:t>Actividades Productos POA 2023</a:t>
            </a:r>
            <a:endParaRPr lang="en-US" sz="1600" b="1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lang="es-E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clusteredColumn" uniqueId="{15F9B414-50D2-4F37-8313-0D903E176806}">
          <cx:dataLabels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658D42FB-61D5-4286-A32B-2630EE6B8E00}">
          <cx:axisId val="2"/>
        </cx:series>
      </cx:plotAreaRegion>
      <cx:axis id="0">
        <cx:catScaling gapWidth="0"/>
        <cx:tickLabels/>
      </cx:axis>
      <cx:axis id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293911</xdr:colOff>
      <xdr:row>0</xdr:row>
      <xdr:rowOff>65690</xdr:rowOff>
    </xdr:from>
    <xdr:to>
      <xdr:col>2</xdr:col>
      <xdr:colOff>487799</xdr:colOff>
      <xdr:row>8</xdr:row>
      <xdr:rowOff>160586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C204E-800F-C0B6-3941-70900A9EF2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94" r="16079"/>
        <a:stretch/>
      </xdr:blipFill>
      <xdr:spPr>
        <a:xfrm>
          <a:off x="293911" y="65690"/>
          <a:ext cx="1691612" cy="16320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769620</xdr:colOff>
      <xdr:row>1</xdr:row>
      <xdr:rowOff>19050</xdr:rowOff>
    </xdr:from>
    <xdr:to>
      <xdr:col>12</xdr:col>
      <xdr:colOff>304800</xdr:colOff>
      <xdr:row>22</xdr:row>
      <xdr:rowOff>60960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750C3E6-71CE-B0AF-4B15-A49C4B9E9C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182880</xdr:colOff>
      <xdr:row>23</xdr:row>
      <xdr:rowOff>0</xdr:rowOff>
    </xdr:from>
    <xdr:to>
      <xdr:col>12</xdr:col>
      <xdr:colOff>419100</xdr:colOff>
      <xdr:row>38</xdr:row>
      <xdr:rowOff>144780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3" name="Gráfico 2">
              <a:extLst>
                <a:ext uri="{FF2B5EF4-FFF2-40B4-BE49-F238E27FC236}">
                  <a16:creationId xmlns:a16="http://schemas.microsoft.com/office/drawing/2014/main" id="{67BAA308-E19C-E5E5-923B-C1DEF150B5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25540" y="4404360"/>
              <a:ext cx="5783580" cy="30861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3</xdr:col>
      <xdr:colOff>1661160</xdr:colOff>
      <xdr:row>39</xdr:row>
      <xdr:rowOff>80010</xdr:rowOff>
    </xdr:from>
    <xdr:to>
      <xdr:col>12</xdr:col>
      <xdr:colOff>38100</xdr:colOff>
      <xdr:row>63</xdr:row>
      <xdr:rowOff>45720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áfico 3">
              <a:extLst>
                <a:ext uri="{FF2B5EF4-FFF2-40B4-BE49-F238E27FC236}">
                  <a16:creationId xmlns:a16="http://schemas.microsoft.com/office/drawing/2014/main" id="{B3D3E782-3CBF-6331-9480-FCE5E37D23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892040" y="7608570"/>
              <a:ext cx="6736080" cy="43548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Z191"/>
  <sheetViews>
    <sheetView showGridLines="0" tabSelected="1" view="pageBreakPreview" topLeftCell="B37" zoomScale="40" zoomScaleNormal="40" zoomScaleSheetLayoutView="40" workbookViewId="0">
      <selection activeCell="Q194" sqref="Q194"/>
    </sheetView>
  </sheetViews>
  <sheetFormatPr baseColWidth="10" defaultColWidth="9.109375" defaultRowHeight="14.4" x14ac:dyDescent="0.3"/>
  <cols>
    <col min="1" max="1" width="16.33203125" hidden="1" customWidth="1"/>
    <col min="2" max="2" width="22.44140625" customWidth="1"/>
    <col min="3" max="3" width="15.6640625" customWidth="1"/>
    <col min="4" max="4" width="19.44140625" customWidth="1"/>
    <col min="5" max="5" width="24.33203125" customWidth="1"/>
    <col min="6" max="6" width="15.6640625" customWidth="1"/>
    <col min="7" max="7" width="21" customWidth="1"/>
    <col min="8" max="8" width="3" bestFit="1" customWidth="1"/>
    <col min="9" max="9" width="48.6640625" customWidth="1"/>
    <col min="10" max="10" width="15.33203125" customWidth="1"/>
    <col min="11" max="12" width="16.33203125" customWidth="1"/>
    <col min="13" max="13" width="21" customWidth="1"/>
    <col min="14" max="15" width="7.109375" customWidth="1"/>
    <col min="16" max="16" width="8" bestFit="1" customWidth="1"/>
    <col min="17" max="24" width="7.109375" customWidth="1"/>
    <col min="25" max="25" width="8.109375" bestFit="1" customWidth="1"/>
    <col min="26" max="28" width="15.77734375" customWidth="1"/>
  </cols>
  <sheetData>
    <row r="1" spans="2:28" x14ac:dyDescent="0.3">
      <c r="B1" s="316"/>
      <c r="C1" s="318"/>
      <c r="D1" s="591" t="s">
        <v>37</v>
      </c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  <c r="S1" s="592"/>
      <c r="T1" s="592"/>
      <c r="U1" s="592"/>
      <c r="V1" s="592"/>
      <c r="W1" s="592"/>
      <c r="X1" s="592"/>
      <c r="Y1" s="592"/>
      <c r="Z1" s="592"/>
      <c r="AA1" s="592"/>
      <c r="AB1" s="593"/>
    </row>
    <row r="2" spans="2:28" x14ac:dyDescent="0.3">
      <c r="B2" s="317"/>
      <c r="C2" s="319"/>
      <c r="D2" s="594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5"/>
      <c r="U2" s="595"/>
      <c r="V2" s="595"/>
      <c r="W2" s="595"/>
      <c r="X2" s="595"/>
      <c r="Y2" s="595"/>
      <c r="Z2" s="595"/>
      <c r="AA2" s="595"/>
      <c r="AB2" s="596"/>
    </row>
    <row r="3" spans="2:28" ht="15" thickBot="1" x14ac:dyDescent="0.35">
      <c r="B3" s="317"/>
      <c r="C3" s="319"/>
      <c r="D3" s="597"/>
      <c r="E3" s="598"/>
      <c r="F3" s="598"/>
      <c r="G3" s="598"/>
      <c r="H3" s="598"/>
      <c r="I3" s="598"/>
      <c r="J3" s="598"/>
      <c r="K3" s="598"/>
      <c r="L3" s="598"/>
      <c r="M3" s="598"/>
      <c r="N3" s="598"/>
      <c r="O3" s="598"/>
      <c r="P3" s="598"/>
      <c r="Q3" s="598"/>
      <c r="R3" s="598"/>
      <c r="S3" s="598"/>
      <c r="T3" s="598"/>
      <c r="U3" s="598"/>
      <c r="V3" s="598"/>
      <c r="W3" s="598"/>
      <c r="X3" s="598"/>
      <c r="Y3" s="598"/>
      <c r="Z3" s="598"/>
      <c r="AA3" s="598"/>
      <c r="AB3" s="599"/>
    </row>
    <row r="4" spans="2:28" x14ac:dyDescent="0.3">
      <c r="B4" s="317"/>
      <c r="C4" s="319"/>
      <c r="D4" s="600" t="s">
        <v>36</v>
      </c>
      <c r="E4" s="601"/>
      <c r="F4" s="601"/>
      <c r="G4" s="601"/>
      <c r="H4" s="601"/>
      <c r="I4" s="601"/>
      <c r="J4" s="601"/>
      <c r="K4" s="601"/>
      <c r="L4" s="601"/>
      <c r="M4" s="601"/>
      <c r="N4" s="601"/>
      <c r="O4" s="601"/>
      <c r="P4" s="601"/>
      <c r="Q4" s="601"/>
      <c r="R4" s="601"/>
      <c r="S4" s="601"/>
      <c r="T4" s="601"/>
      <c r="U4" s="601"/>
      <c r="V4" s="601"/>
      <c r="W4" s="601"/>
      <c r="X4" s="601"/>
      <c r="Y4" s="601"/>
      <c r="Z4" s="601"/>
      <c r="AA4" s="601"/>
      <c r="AB4" s="602"/>
    </row>
    <row r="5" spans="2:28" x14ac:dyDescent="0.3">
      <c r="B5" s="317"/>
      <c r="C5" s="319"/>
      <c r="D5" s="603"/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4"/>
      <c r="X5" s="604"/>
      <c r="Y5" s="604"/>
      <c r="Z5" s="604"/>
      <c r="AA5" s="604"/>
      <c r="AB5" s="605"/>
    </row>
    <row r="6" spans="2:28" ht="15" thickBot="1" x14ac:dyDescent="0.35">
      <c r="B6" s="317"/>
      <c r="C6" s="319"/>
      <c r="D6" s="606"/>
      <c r="E6" s="607"/>
      <c r="F6" s="607"/>
      <c r="G6" s="607"/>
      <c r="H6" s="607"/>
      <c r="I6" s="607"/>
      <c r="J6" s="607"/>
      <c r="K6" s="607"/>
      <c r="L6" s="607"/>
      <c r="M6" s="607"/>
      <c r="N6" s="607"/>
      <c r="O6" s="607"/>
      <c r="P6" s="607"/>
      <c r="Q6" s="607"/>
      <c r="R6" s="607"/>
      <c r="S6" s="607"/>
      <c r="T6" s="607"/>
      <c r="U6" s="607"/>
      <c r="V6" s="607"/>
      <c r="W6" s="607"/>
      <c r="X6" s="607"/>
      <c r="Y6" s="607"/>
      <c r="Z6" s="607"/>
      <c r="AA6" s="607"/>
      <c r="AB6" s="608"/>
    </row>
    <row r="7" spans="2:28" x14ac:dyDescent="0.3">
      <c r="B7" s="317"/>
      <c r="C7" s="319"/>
      <c r="D7" s="600" t="s">
        <v>31</v>
      </c>
      <c r="E7" s="601"/>
      <c r="F7" s="601"/>
      <c r="G7" s="601"/>
      <c r="H7" s="601"/>
      <c r="I7" s="601"/>
      <c r="J7" s="601"/>
      <c r="K7" s="601"/>
      <c r="L7" s="601"/>
      <c r="M7" s="601"/>
      <c r="N7" s="601"/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1"/>
      <c r="AA7" s="601"/>
      <c r="AB7" s="602"/>
    </row>
    <row r="8" spans="2:28" x14ac:dyDescent="0.3">
      <c r="B8" s="317"/>
      <c r="C8" s="319"/>
      <c r="D8" s="603"/>
      <c r="E8" s="604"/>
      <c r="F8" s="604"/>
      <c r="G8" s="604"/>
      <c r="H8" s="604"/>
      <c r="I8" s="604"/>
      <c r="J8" s="604"/>
      <c r="K8" s="604"/>
      <c r="L8" s="604"/>
      <c r="M8" s="604"/>
      <c r="N8" s="604"/>
      <c r="O8" s="604"/>
      <c r="P8" s="604"/>
      <c r="Q8" s="604"/>
      <c r="R8" s="604"/>
      <c r="S8" s="604"/>
      <c r="T8" s="604"/>
      <c r="U8" s="604"/>
      <c r="V8" s="604"/>
      <c r="W8" s="604"/>
      <c r="X8" s="604"/>
      <c r="Y8" s="604"/>
      <c r="Z8" s="604"/>
      <c r="AA8" s="604"/>
      <c r="AB8" s="605"/>
    </row>
    <row r="9" spans="2:28" ht="15" thickBot="1" x14ac:dyDescent="0.35">
      <c r="B9" s="320"/>
      <c r="C9" s="321"/>
      <c r="D9" s="606"/>
      <c r="E9" s="607"/>
      <c r="F9" s="607"/>
      <c r="G9" s="607"/>
      <c r="H9" s="607"/>
      <c r="I9" s="607"/>
      <c r="J9" s="607"/>
      <c r="K9" s="607"/>
      <c r="L9" s="607"/>
      <c r="M9" s="607"/>
      <c r="N9" s="607"/>
      <c r="O9" s="607"/>
      <c r="P9" s="607"/>
      <c r="Q9" s="607"/>
      <c r="R9" s="607"/>
      <c r="S9" s="607"/>
      <c r="T9" s="607"/>
      <c r="U9" s="607"/>
      <c r="V9" s="607"/>
      <c r="W9" s="607"/>
      <c r="X9" s="607"/>
      <c r="Y9" s="607"/>
      <c r="Z9" s="607"/>
      <c r="AA9" s="607"/>
      <c r="AB9" s="608"/>
    </row>
    <row r="10" spans="2:28" x14ac:dyDescent="0.3">
      <c r="B10" s="586" t="s">
        <v>2</v>
      </c>
      <c r="C10" s="585" t="s">
        <v>3</v>
      </c>
      <c r="D10" s="582" t="s">
        <v>4</v>
      </c>
      <c r="E10" s="582" t="s">
        <v>5</v>
      </c>
      <c r="F10" s="582" t="s">
        <v>6</v>
      </c>
      <c r="G10" s="582" t="s">
        <v>7</v>
      </c>
      <c r="H10" s="138"/>
      <c r="I10" s="582" t="s">
        <v>8</v>
      </c>
      <c r="J10" s="585" t="s">
        <v>9</v>
      </c>
      <c r="K10" s="582" t="s">
        <v>10</v>
      </c>
      <c r="L10" s="582" t="s">
        <v>11</v>
      </c>
      <c r="M10" s="582" t="s">
        <v>12</v>
      </c>
      <c r="N10" s="589" t="s">
        <v>13</v>
      </c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90"/>
      <c r="Z10" s="609" t="s">
        <v>128</v>
      </c>
      <c r="AA10" s="610"/>
      <c r="AB10" s="611"/>
    </row>
    <row r="11" spans="2:28" x14ac:dyDescent="0.3">
      <c r="B11" s="587"/>
      <c r="C11" s="585"/>
      <c r="D11" s="583"/>
      <c r="E11" s="583"/>
      <c r="F11" s="583"/>
      <c r="G11" s="583"/>
      <c r="H11" s="99"/>
      <c r="I11" s="583"/>
      <c r="J11" s="585"/>
      <c r="K11" s="583"/>
      <c r="L11" s="583"/>
      <c r="M11" s="583"/>
      <c r="N11" s="581" t="s">
        <v>15</v>
      </c>
      <c r="O11" s="572"/>
      <c r="P11" s="572"/>
      <c r="Q11" s="571" t="s">
        <v>16</v>
      </c>
      <c r="R11" s="572"/>
      <c r="S11" s="572"/>
      <c r="T11" s="571" t="s">
        <v>17</v>
      </c>
      <c r="U11" s="572"/>
      <c r="V11" s="572"/>
      <c r="W11" s="579" t="s">
        <v>18</v>
      </c>
      <c r="X11" s="580"/>
      <c r="Y11" s="581"/>
      <c r="Z11" s="383" t="s">
        <v>129</v>
      </c>
      <c r="AA11" s="368" t="s">
        <v>130</v>
      </c>
      <c r="AB11" s="368" t="s">
        <v>539</v>
      </c>
    </row>
    <row r="12" spans="2:28" ht="15" thickBot="1" x14ac:dyDescent="0.35">
      <c r="B12" s="588"/>
      <c r="C12" s="585"/>
      <c r="D12" s="584"/>
      <c r="E12" s="584"/>
      <c r="F12" s="584"/>
      <c r="G12" s="584"/>
      <c r="H12" s="98"/>
      <c r="I12" s="584"/>
      <c r="J12" s="585"/>
      <c r="K12" s="584"/>
      <c r="L12" s="584"/>
      <c r="M12" s="584"/>
      <c r="N12" s="67" t="s">
        <v>19</v>
      </c>
      <c r="O12" s="68" t="s">
        <v>20</v>
      </c>
      <c r="P12" s="68" t="s">
        <v>21</v>
      </c>
      <c r="Q12" s="68" t="s">
        <v>22</v>
      </c>
      <c r="R12" s="68" t="s">
        <v>23</v>
      </c>
      <c r="S12" s="68" t="s">
        <v>24</v>
      </c>
      <c r="T12" s="68" t="s">
        <v>25</v>
      </c>
      <c r="U12" s="68" t="s">
        <v>26</v>
      </c>
      <c r="V12" s="68" t="s">
        <v>27</v>
      </c>
      <c r="W12" s="68" t="s">
        <v>28</v>
      </c>
      <c r="X12" s="68" t="s">
        <v>29</v>
      </c>
      <c r="Y12" s="68" t="s">
        <v>30</v>
      </c>
      <c r="Z12" s="384"/>
      <c r="AA12" s="369"/>
      <c r="AB12" s="369"/>
    </row>
    <row r="13" spans="2:28" x14ac:dyDescent="0.3">
      <c r="B13" s="559" t="s">
        <v>520</v>
      </c>
      <c r="C13" s="399" t="s">
        <v>182</v>
      </c>
      <c r="D13" s="425" t="s">
        <v>486</v>
      </c>
      <c r="E13" s="385" t="s">
        <v>184</v>
      </c>
      <c r="F13" s="385">
        <v>4</v>
      </c>
      <c r="G13" s="385" t="s">
        <v>185</v>
      </c>
      <c r="H13" s="30">
        <v>1</v>
      </c>
      <c r="I13" s="72" t="s">
        <v>326</v>
      </c>
      <c r="J13" s="9">
        <v>0.05</v>
      </c>
      <c r="K13" s="30" t="s">
        <v>126</v>
      </c>
      <c r="L13" s="385" t="s">
        <v>187</v>
      </c>
      <c r="M13" s="393" t="s">
        <v>188</v>
      </c>
      <c r="N13" s="149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299">
        <v>44928</v>
      </c>
      <c r="AA13" s="323">
        <v>44957</v>
      </c>
      <c r="AB13" s="365">
        <v>0</v>
      </c>
    </row>
    <row r="14" spans="2:28" x14ac:dyDescent="0.3">
      <c r="B14" s="560"/>
      <c r="C14" s="400"/>
      <c r="D14" s="426"/>
      <c r="E14" s="386"/>
      <c r="F14" s="386"/>
      <c r="G14" s="386"/>
      <c r="H14" s="31">
        <v>2</v>
      </c>
      <c r="I14" s="131" t="s">
        <v>329</v>
      </c>
      <c r="J14" s="12">
        <v>0.05</v>
      </c>
      <c r="K14" s="31" t="s">
        <v>124</v>
      </c>
      <c r="L14" s="386"/>
      <c r="M14" s="394"/>
      <c r="N14" s="151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00">
        <v>44928</v>
      </c>
      <c r="AA14" s="324">
        <v>44957</v>
      </c>
      <c r="AB14" s="366"/>
    </row>
    <row r="15" spans="2:28" ht="28.8" x14ac:dyDescent="0.3">
      <c r="B15" s="560"/>
      <c r="C15" s="400"/>
      <c r="D15" s="426"/>
      <c r="E15" s="386"/>
      <c r="F15" s="386"/>
      <c r="G15" s="386"/>
      <c r="H15" s="31">
        <v>3</v>
      </c>
      <c r="I15" s="71" t="s">
        <v>327</v>
      </c>
      <c r="J15" s="12">
        <v>0.2</v>
      </c>
      <c r="K15" s="31" t="s">
        <v>124</v>
      </c>
      <c r="L15" s="386"/>
      <c r="M15" s="394"/>
      <c r="N15" s="151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300">
        <v>44928</v>
      </c>
      <c r="AA15" s="324">
        <v>44957</v>
      </c>
      <c r="AB15" s="366"/>
    </row>
    <row r="16" spans="2:28" ht="29.4" thickBot="1" x14ac:dyDescent="0.35">
      <c r="B16" s="560"/>
      <c r="C16" s="400"/>
      <c r="D16" s="426"/>
      <c r="E16" s="386"/>
      <c r="F16" s="386"/>
      <c r="G16" s="386"/>
      <c r="H16" s="31">
        <v>4</v>
      </c>
      <c r="I16" s="143" t="s">
        <v>328</v>
      </c>
      <c r="J16" s="12">
        <v>0.2</v>
      </c>
      <c r="K16" s="31" t="s">
        <v>124</v>
      </c>
      <c r="L16" s="386"/>
      <c r="M16" s="394"/>
      <c r="N16" s="151"/>
      <c r="O16" s="151"/>
      <c r="P16" s="8"/>
      <c r="Q16" s="8"/>
      <c r="R16" s="8"/>
      <c r="S16" s="8"/>
      <c r="T16" s="8"/>
      <c r="U16" s="8"/>
      <c r="V16" s="8"/>
      <c r="W16" s="8"/>
      <c r="X16" s="8"/>
      <c r="Y16" s="8"/>
      <c r="Z16" s="300">
        <v>44928</v>
      </c>
      <c r="AA16" s="324">
        <v>44985</v>
      </c>
      <c r="AB16" s="366"/>
    </row>
    <row r="17" spans="2:28" ht="40.049999999999997" customHeight="1" thickBot="1" x14ac:dyDescent="0.35">
      <c r="B17" s="570"/>
      <c r="C17" s="401"/>
      <c r="D17" s="427"/>
      <c r="E17" s="387"/>
      <c r="F17" s="387"/>
      <c r="G17" s="387"/>
      <c r="H17" s="132">
        <v>5</v>
      </c>
      <c r="I17" s="73" t="s">
        <v>444</v>
      </c>
      <c r="J17" s="15">
        <v>0.5</v>
      </c>
      <c r="K17" s="132" t="s">
        <v>193</v>
      </c>
      <c r="L17" s="387"/>
      <c r="M17" s="395"/>
      <c r="N17" s="152"/>
      <c r="O17" s="152"/>
      <c r="P17" s="74">
        <v>1</v>
      </c>
      <c r="Q17" s="152"/>
      <c r="R17" s="74">
        <v>1</v>
      </c>
      <c r="S17" s="152"/>
      <c r="T17" s="152"/>
      <c r="U17" s="74">
        <v>1</v>
      </c>
      <c r="V17" s="152"/>
      <c r="W17" s="152"/>
      <c r="X17" s="74">
        <v>1</v>
      </c>
      <c r="Y17" s="152"/>
      <c r="Z17" s="301" t="s">
        <v>445</v>
      </c>
      <c r="AA17" s="325" t="s">
        <v>446</v>
      </c>
      <c r="AB17" s="367"/>
    </row>
    <row r="18" spans="2:28" x14ac:dyDescent="0.3">
      <c r="B18" s="612" t="s">
        <v>521</v>
      </c>
      <c r="C18" s="615" t="s">
        <v>204</v>
      </c>
      <c r="D18" s="578" t="s">
        <v>487</v>
      </c>
      <c r="E18" s="577" t="s">
        <v>469</v>
      </c>
      <c r="F18" s="576">
        <v>1</v>
      </c>
      <c r="G18" s="577" t="s">
        <v>108</v>
      </c>
      <c r="H18" s="133">
        <v>1</v>
      </c>
      <c r="I18" s="140" t="s">
        <v>488</v>
      </c>
      <c r="J18" s="66">
        <v>0.1</v>
      </c>
      <c r="K18" s="133" t="s">
        <v>124</v>
      </c>
      <c r="L18" s="577" t="s">
        <v>178</v>
      </c>
      <c r="M18" s="577" t="s">
        <v>171</v>
      </c>
      <c r="N18" s="24"/>
      <c r="O18" s="24"/>
      <c r="P18" s="24"/>
      <c r="Q18" s="24"/>
      <c r="R18" s="24"/>
      <c r="S18" s="24"/>
      <c r="T18" s="65"/>
      <c r="U18" s="24"/>
      <c r="V18" s="24"/>
      <c r="W18" s="24"/>
      <c r="X18" s="24"/>
      <c r="Y18" s="24"/>
      <c r="Z18" s="302">
        <v>45078</v>
      </c>
      <c r="AA18" s="326" t="s">
        <v>133</v>
      </c>
      <c r="AB18" s="370">
        <v>0</v>
      </c>
    </row>
    <row r="19" spans="2:28" ht="28.8" x14ac:dyDescent="0.3">
      <c r="B19" s="613"/>
      <c r="C19" s="426"/>
      <c r="D19" s="518"/>
      <c r="E19" s="386"/>
      <c r="F19" s="574"/>
      <c r="G19" s="386"/>
      <c r="H19" s="31">
        <v>2</v>
      </c>
      <c r="I19" s="71" t="s">
        <v>109</v>
      </c>
      <c r="J19" s="12">
        <v>0.15</v>
      </c>
      <c r="K19" s="31" t="s">
        <v>124</v>
      </c>
      <c r="L19" s="386"/>
      <c r="M19" s="386"/>
      <c r="N19" s="13"/>
      <c r="O19" s="13"/>
      <c r="P19" s="13"/>
      <c r="Q19" s="13"/>
      <c r="R19" s="13"/>
      <c r="S19" s="13"/>
      <c r="T19" s="13"/>
      <c r="U19" s="14"/>
      <c r="V19" s="13"/>
      <c r="W19" s="13"/>
      <c r="X19" s="13"/>
      <c r="Y19" s="13"/>
      <c r="Z19" s="303">
        <v>45139</v>
      </c>
      <c r="AA19" s="327">
        <v>45169</v>
      </c>
      <c r="AB19" s="371"/>
    </row>
    <row r="20" spans="2:28" ht="28.8" x14ac:dyDescent="0.3">
      <c r="B20" s="613"/>
      <c r="C20" s="426"/>
      <c r="D20" s="518"/>
      <c r="E20" s="386"/>
      <c r="F20" s="574"/>
      <c r="G20" s="386"/>
      <c r="H20" s="31">
        <v>3</v>
      </c>
      <c r="I20" s="71" t="s">
        <v>489</v>
      </c>
      <c r="J20" s="12">
        <v>0.35</v>
      </c>
      <c r="K20" s="31" t="s">
        <v>124</v>
      </c>
      <c r="L20" s="386"/>
      <c r="M20" s="386"/>
      <c r="N20" s="13"/>
      <c r="O20" s="13"/>
      <c r="P20" s="13"/>
      <c r="Q20" s="13"/>
      <c r="R20" s="13"/>
      <c r="S20" s="13"/>
      <c r="T20" s="13"/>
      <c r="U20" s="13"/>
      <c r="V20" s="14"/>
      <c r="W20" s="13"/>
      <c r="X20" s="13"/>
      <c r="Y20" s="13"/>
      <c r="Z20" s="303">
        <v>45170</v>
      </c>
      <c r="AA20" s="327">
        <v>45184</v>
      </c>
      <c r="AB20" s="371"/>
    </row>
    <row r="21" spans="2:28" ht="28.8" x14ac:dyDescent="0.3">
      <c r="B21" s="613"/>
      <c r="C21" s="426"/>
      <c r="D21" s="518"/>
      <c r="E21" s="386"/>
      <c r="F21" s="574"/>
      <c r="G21" s="386"/>
      <c r="H21" s="31">
        <v>4</v>
      </c>
      <c r="I21" s="71" t="s">
        <v>490</v>
      </c>
      <c r="J21" s="12">
        <v>0.2</v>
      </c>
      <c r="K21" s="31" t="s">
        <v>124</v>
      </c>
      <c r="L21" s="386"/>
      <c r="M21" s="386"/>
      <c r="N21" s="13"/>
      <c r="O21" s="13"/>
      <c r="P21" s="13"/>
      <c r="Q21" s="13"/>
      <c r="R21" s="13"/>
      <c r="S21" s="13"/>
      <c r="T21" s="13"/>
      <c r="U21" s="13"/>
      <c r="V21" s="14"/>
      <c r="W21" s="13"/>
      <c r="X21" s="13"/>
      <c r="Y21" s="13"/>
      <c r="Z21" s="303">
        <v>45185</v>
      </c>
      <c r="AA21" s="327">
        <v>45199</v>
      </c>
      <c r="AB21" s="371"/>
    </row>
    <row r="22" spans="2:28" ht="15" thickBot="1" x14ac:dyDescent="0.35">
      <c r="B22" s="614"/>
      <c r="C22" s="427"/>
      <c r="D22" s="519"/>
      <c r="E22" s="387"/>
      <c r="F22" s="575"/>
      <c r="G22" s="387"/>
      <c r="H22" s="132">
        <v>5</v>
      </c>
      <c r="I22" s="73" t="s">
        <v>491</v>
      </c>
      <c r="J22" s="15">
        <v>0.2</v>
      </c>
      <c r="K22" s="132" t="s">
        <v>125</v>
      </c>
      <c r="L22" s="387"/>
      <c r="M22" s="387"/>
      <c r="N22" s="16"/>
      <c r="O22" s="16"/>
      <c r="P22" s="16"/>
      <c r="Q22" s="16"/>
      <c r="R22" s="16"/>
      <c r="S22" s="16"/>
      <c r="T22" s="16"/>
      <c r="U22" s="16"/>
      <c r="V22" s="16"/>
      <c r="W22" s="108">
        <v>1</v>
      </c>
      <c r="X22" s="16"/>
      <c r="Y22" s="16"/>
      <c r="Z22" s="304">
        <v>45201</v>
      </c>
      <c r="AA22" s="328">
        <v>45219</v>
      </c>
      <c r="AB22" s="372"/>
    </row>
    <row r="23" spans="2:28" x14ac:dyDescent="0.3">
      <c r="B23" s="559" t="s">
        <v>522</v>
      </c>
      <c r="C23" s="425" t="s">
        <v>203</v>
      </c>
      <c r="D23" s="517" t="s">
        <v>530</v>
      </c>
      <c r="E23" s="385" t="s">
        <v>470</v>
      </c>
      <c r="F23" s="573">
        <v>1</v>
      </c>
      <c r="G23" s="385" t="s">
        <v>462</v>
      </c>
      <c r="H23" s="30">
        <v>1</v>
      </c>
      <c r="I23" s="72" t="s">
        <v>146</v>
      </c>
      <c r="J23" s="18">
        <v>0.1</v>
      </c>
      <c r="K23" s="30" t="s">
        <v>126</v>
      </c>
      <c r="L23" s="385" t="s">
        <v>172</v>
      </c>
      <c r="M23" s="385" t="s">
        <v>171</v>
      </c>
      <c r="N23" s="10"/>
      <c r="O23" s="10"/>
      <c r="P23" s="10"/>
      <c r="Q23" s="10"/>
      <c r="R23" s="10"/>
      <c r="S23" s="11"/>
      <c r="T23" s="10"/>
      <c r="U23" s="10"/>
      <c r="V23" s="10"/>
      <c r="W23" s="10"/>
      <c r="X23" s="10"/>
      <c r="Y23" s="10"/>
      <c r="Z23" s="305">
        <v>45078</v>
      </c>
      <c r="AA23" s="329">
        <v>45107</v>
      </c>
      <c r="AB23" s="370">
        <v>0</v>
      </c>
    </row>
    <row r="24" spans="2:28" x14ac:dyDescent="0.3">
      <c r="B24" s="560"/>
      <c r="C24" s="426"/>
      <c r="D24" s="518"/>
      <c r="E24" s="386"/>
      <c r="F24" s="574"/>
      <c r="G24" s="386"/>
      <c r="H24" s="31">
        <v>2</v>
      </c>
      <c r="I24" s="71" t="s">
        <v>147</v>
      </c>
      <c r="J24" s="19">
        <v>0.15</v>
      </c>
      <c r="K24" s="31" t="s">
        <v>126</v>
      </c>
      <c r="L24" s="386"/>
      <c r="M24" s="386"/>
      <c r="N24" s="13"/>
      <c r="O24" s="13"/>
      <c r="P24" s="13"/>
      <c r="Q24" s="13"/>
      <c r="R24" s="13"/>
      <c r="S24" s="13"/>
      <c r="T24" s="14"/>
      <c r="U24" s="13"/>
      <c r="V24" s="13"/>
      <c r="W24" s="13"/>
      <c r="X24" s="13"/>
      <c r="Y24" s="13"/>
      <c r="Z24" s="303">
        <v>45110</v>
      </c>
      <c r="AA24" s="327">
        <v>45138</v>
      </c>
      <c r="AB24" s="371"/>
    </row>
    <row r="25" spans="2:28" x14ac:dyDescent="0.3">
      <c r="B25" s="560"/>
      <c r="C25" s="426"/>
      <c r="D25" s="518"/>
      <c r="E25" s="386"/>
      <c r="F25" s="574"/>
      <c r="G25" s="386"/>
      <c r="H25" s="31">
        <v>3</v>
      </c>
      <c r="I25" s="71" t="s">
        <v>148</v>
      </c>
      <c r="J25" s="19">
        <v>0.15</v>
      </c>
      <c r="K25" s="31" t="s">
        <v>126</v>
      </c>
      <c r="L25" s="386"/>
      <c r="M25" s="386"/>
      <c r="N25" s="13"/>
      <c r="O25" s="13"/>
      <c r="P25" s="153"/>
      <c r="Q25" s="13"/>
      <c r="R25" s="13"/>
      <c r="S25" s="13"/>
      <c r="T25" s="13"/>
      <c r="U25" s="14"/>
      <c r="V25" s="13"/>
      <c r="W25" s="13"/>
      <c r="X25" s="13"/>
      <c r="Y25" s="13"/>
      <c r="Z25" s="303">
        <v>45139</v>
      </c>
      <c r="AA25" s="327">
        <v>45169</v>
      </c>
      <c r="AB25" s="371"/>
    </row>
    <row r="26" spans="2:28" x14ac:dyDescent="0.3">
      <c r="B26" s="560"/>
      <c r="C26" s="426"/>
      <c r="D26" s="518"/>
      <c r="E26" s="386"/>
      <c r="F26" s="574"/>
      <c r="G26" s="386"/>
      <c r="H26" s="31">
        <v>4</v>
      </c>
      <c r="I26" s="71" t="s">
        <v>149</v>
      </c>
      <c r="J26" s="19">
        <v>0.4</v>
      </c>
      <c r="K26" s="31" t="s">
        <v>126</v>
      </c>
      <c r="L26" s="386"/>
      <c r="M26" s="386"/>
      <c r="N26" s="13"/>
      <c r="O26" s="13"/>
      <c r="P26" s="13"/>
      <c r="Q26" s="13"/>
      <c r="R26" s="13"/>
      <c r="S26" s="153"/>
      <c r="T26" s="13"/>
      <c r="U26" s="13"/>
      <c r="V26" s="14"/>
      <c r="W26" s="14"/>
      <c r="X26" s="13"/>
      <c r="Y26" s="13"/>
      <c r="Z26" s="303">
        <v>45170</v>
      </c>
      <c r="AA26" s="327">
        <v>45230</v>
      </c>
      <c r="AB26" s="371"/>
    </row>
    <row r="27" spans="2:28" ht="29.4" thickBot="1" x14ac:dyDescent="0.35">
      <c r="B27" s="570"/>
      <c r="C27" s="427"/>
      <c r="D27" s="519"/>
      <c r="E27" s="387"/>
      <c r="F27" s="575"/>
      <c r="G27" s="387"/>
      <c r="H27" s="132">
        <v>5</v>
      </c>
      <c r="I27" s="139" t="s">
        <v>110</v>
      </c>
      <c r="J27" s="20">
        <v>0.2</v>
      </c>
      <c r="K27" s="132" t="s">
        <v>125</v>
      </c>
      <c r="L27" s="387"/>
      <c r="M27" s="387"/>
      <c r="N27" s="16"/>
      <c r="O27" s="16"/>
      <c r="P27" s="16"/>
      <c r="Q27" s="16"/>
      <c r="R27" s="16"/>
      <c r="S27" s="16"/>
      <c r="T27" s="16"/>
      <c r="U27" s="16"/>
      <c r="V27" s="154"/>
      <c r="W27" s="16"/>
      <c r="X27" s="17"/>
      <c r="Y27" s="108">
        <v>1</v>
      </c>
      <c r="Z27" s="304">
        <v>45231</v>
      </c>
      <c r="AA27" s="328">
        <v>45290</v>
      </c>
      <c r="AB27" s="372"/>
    </row>
    <row r="28" spans="2:28" ht="57.6" x14ac:dyDescent="0.3">
      <c r="B28" s="559" t="s">
        <v>522</v>
      </c>
      <c r="C28" s="425" t="s">
        <v>254</v>
      </c>
      <c r="D28" s="517" t="s">
        <v>452</v>
      </c>
      <c r="E28" s="385" t="s">
        <v>453</v>
      </c>
      <c r="F28" s="544">
        <v>4</v>
      </c>
      <c r="G28" s="385" t="s">
        <v>134</v>
      </c>
      <c r="H28" s="30">
        <v>1</v>
      </c>
      <c r="I28" s="72" t="s">
        <v>105</v>
      </c>
      <c r="J28" s="18">
        <v>0.2</v>
      </c>
      <c r="K28" s="30" t="s">
        <v>126</v>
      </c>
      <c r="L28" s="385" t="s">
        <v>172</v>
      </c>
      <c r="M28" s="385" t="s">
        <v>171</v>
      </c>
      <c r="N28" s="10"/>
      <c r="O28" s="10"/>
      <c r="P28" s="11"/>
      <c r="Q28" s="10"/>
      <c r="R28" s="10"/>
      <c r="S28" s="11"/>
      <c r="T28" s="10"/>
      <c r="U28" s="10"/>
      <c r="V28" s="11"/>
      <c r="W28" s="10"/>
      <c r="X28" s="11"/>
      <c r="Y28" s="10"/>
      <c r="Z28" s="299" t="s">
        <v>155</v>
      </c>
      <c r="AA28" s="323" t="s">
        <v>136</v>
      </c>
      <c r="AB28" s="365">
        <v>0</v>
      </c>
    </row>
    <row r="29" spans="2:28" ht="57.6" x14ac:dyDescent="0.3">
      <c r="B29" s="560"/>
      <c r="C29" s="426"/>
      <c r="D29" s="518"/>
      <c r="E29" s="386"/>
      <c r="F29" s="545"/>
      <c r="G29" s="386"/>
      <c r="H29" s="31">
        <v>2</v>
      </c>
      <c r="I29" s="71" t="s">
        <v>492</v>
      </c>
      <c r="J29" s="19">
        <v>0.25</v>
      </c>
      <c r="K29" s="31" t="s">
        <v>126</v>
      </c>
      <c r="L29" s="386"/>
      <c r="M29" s="386"/>
      <c r="N29" s="13"/>
      <c r="O29" s="13"/>
      <c r="P29" s="14"/>
      <c r="Q29" s="13"/>
      <c r="R29" s="13"/>
      <c r="S29" s="14"/>
      <c r="T29" s="13"/>
      <c r="U29" s="13"/>
      <c r="V29" s="14"/>
      <c r="W29" s="13"/>
      <c r="X29" s="13"/>
      <c r="Y29" s="14"/>
      <c r="Z29" s="300" t="s">
        <v>137</v>
      </c>
      <c r="AA29" s="324" t="s">
        <v>135</v>
      </c>
      <c r="AB29" s="366"/>
    </row>
    <row r="30" spans="2:28" ht="57.6" x14ac:dyDescent="0.3">
      <c r="B30" s="560"/>
      <c r="C30" s="426"/>
      <c r="D30" s="518"/>
      <c r="E30" s="386"/>
      <c r="F30" s="545"/>
      <c r="G30" s="386"/>
      <c r="H30" s="31">
        <v>3</v>
      </c>
      <c r="I30" s="71" t="s">
        <v>106</v>
      </c>
      <c r="J30" s="19">
        <v>0.35</v>
      </c>
      <c r="K30" s="31" t="s">
        <v>126</v>
      </c>
      <c r="L30" s="386"/>
      <c r="M30" s="386"/>
      <c r="N30" s="13"/>
      <c r="O30" s="13"/>
      <c r="P30" s="14"/>
      <c r="Q30" s="13"/>
      <c r="R30" s="13"/>
      <c r="S30" s="14"/>
      <c r="T30" s="13"/>
      <c r="U30" s="13"/>
      <c r="V30" s="14"/>
      <c r="W30" s="13"/>
      <c r="X30" s="13"/>
      <c r="Y30" s="14"/>
      <c r="Z30" s="300" t="s">
        <v>157</v>
      </c>
      <c r="AA30" s="324" t="s">
        <v>156</v>
      </c>
      <c r="AB30" s="366"/>
    </row>
    <row r="31" spans="2:28" ht="58.2" thickBot="1" x14ac:dyDescent="0.35">
      <c r="B31" s="570"/>
      <c r="C31" s="427"/>
      <c r="D31" s="519"/>
      <c r="E31" s="387"/>
      <c r="F31" s="546"/>
      <c r="G31" s="387"/>
      <c r="H31" s="132">
        <v>4</v>
      </c>
      <c r="I31" s="73" t="s">
        <v>97</v>
      </c>
      <c r="J31" s="20">
        <v>0.2</v>
      </c>
      <c r="K31" s="132" t="s">
        <v>125</v>
      </c>
      <c r="L31" s="387"/>
      <c r="M31" s="387"/>
      <c r="N31" s="16"/>
      <c r="O31" s="16"/>
      <c r="P31" s="16"/>
      <c r="Q31" s="28">
        <v>1</v>
      </c>
      <c r="R31" s="16"/>
      <c r="S31" s="16"/>
      <c r="T31" s="28">
        <v>1</v>
      </c>
      <c r="U31" s="16"/>
      <c r="V31" s="16"/>
      <c r="W31" s="28">
        <v>1</v>
      </c>
      <c r="X31" s="29"/>
      <c r="Y31" s="28">
        <v>1</v>
      </c>
      <c r="Z31" s="306" t="s">
        <v>158</v>
      </c>
      <c r="AA31" s="330" t="s">
        <v>167</v>
      </c>
      <c r="AB31" s="367"/>
    </row>
    <row r="32" spans="2:28" ht="57.6" x14ac:dyDescent="0.3">
      <c r="B32" s="559" t="s">
        <v>521</v>
      </c>
      <c r="C32" s="425" t="s">
        <v>255</v>
      </c>
      <c r="D32" s="517" t="s">
        <v>493</v>
      </c>
      <c r="E32" s="385" t="s">
        <v>471</v>
      </c>
      <c r="F32" s="547">
        <v>1</v>
      </c>
      <c r="G32" s="385" t="s">
        <v>111</v>
      </c>
      <c r="H32" s="30">
        <v>1</v>
      </c>
      <c r="I32" s="72" t="s">
        <v>86</v>
      </c>
      <c r="J32" s="18">
        <v>0.2</v>
      </c>
      <c r="K32" s="30" t="s">
        <v>126</v>
      </c>
      <c r="L32" s="409" t="s">
        <v>172</v>
      </c>
      <c r="M32" s="409" t="s">
        <v>171</v>
      </c>
      <c r="N32" s="14"/>
      <c r="O32" s="13"/>
      <c r="P32" s="10"/>
      <c r="Q32" s="14"/>
      <c r="R32" s="13"/>
      <c r="S32" s="10"/>
      <c r="T32" s="14"/>
      <c r="U32" s="13"/>
      <c r="V32" s="10"/>
      <c r="W32" s="14"/>
      <c r="X32" s="13"/>
      <c r="Y32" s="10"/>
      <c r="Z32" s="299" t="s">
        <v>160</v>
      </c>
      <c r="AA32" s="323" t="s">
        <v>159</v>
      </c>
      <c r="AB32" s="365">
        <v>0</v>
      </c>
    </row>
    <row r="33" spans="2:28" ht="57.6" x14ac:dyDescent="0.3">
      <c r="B33" s="560"/>
      <c r="C33" s="426"/>
      <c r="D33" s="518"/>
      <c r="E33" s="386"/>
      <c r="F33" s="548"/>
      <c r="G33" s="386"/>
      <c r="H33" s="31">
        <v>2</v>
      </c>
      <c r="I33" s="71" t="s">
        <v>150</v>
      </c>
      <c r="J33" s="19">
        <v>0.2</v>
      </c>
      <c r="K33" s="31" t="s">
        <v>126</v>
      </c>
      <c r="L33" s="410"/>
      <c r="M33" s="410"/>
      <c r="N33" s="13"/>
      <c r="O33" s="14"/>
      <c r="P33" s="13"/>
      <c r="Q33" s="13"/>
      <c r="R33" s="14"/>
      <c r="S33" s="13"/>
      <c r="T33" s="13"/>
      <c r="U33" s="14"/>
      <c r="V33" s="13"/>
      <c r="W33" s="13"/>
      <c r="X33" s="14"/>
      <c r="Y33" s="13"/>
      <c r="Z33" s="300" t="s">
        <v>161</v>
      </c>
      <c r="AA33" s="324" t="s">
        <v>162</v>
      </c>
      <c r="AB33" s="366"/>
    </row>
    <row r="34" spans="2:28" ht="57.6" x14ac:dyDescent="0.3">
      <c r="B34" s="560"/>
      <c r="C34" s="426"/>
      <c r="D34" s="518"/>
      <c r="E34" s="386"/>
      <c r="F34" s="548"/>
      <c r="G34" s="386"/>
      <c r="H34" s="31">
        <v>3</v>
      </c>
      <c r="I34" s="71" t="s">
        <v>179</v>
      </c>
      <c r="J34" s="19">
        <v>0.25</v>
      </c>
      <c r="K34" s="31" t="s">
        <v>126</v>
      </c>
      <c r="L34" s="410"/>
      <c r="M34" s="410"/>
      <c r="N34" s="13"/>
      <c r="O34" s="14"/>
      <c r="P34" s="153"/>
      <c r="Q34" s="13"/>
      <c r="R34" s="14"/>
      <c r="S34" s="153"/>
      <c r="T34" s="13"/>
      <c r="U34" s="14"/>
      <c r="V34" s="153"/>
      <c r="W34" s="13"/>
      <c r="X34" s="14"/>
      <c r="Y34" s="153"/>
      <c r="Z34" s="300" t="s">
        <v>163</v>
      </c>
      <c r="AA34" s="324" t="s">
        <v>164</v>
      </c>
      <c r="AB34" s="366"/>
    </row>
    <row r="35" spans="2:28" ht="57.6" x14ac:dyDescent="0.3">
      <c r="B35" s="560"/>
      <c r="C35" s="426"/>
      <c r="D35" s="518"/>
      <c r="E35" s="386"/>
      <c r="F35" s="548"/>
      <c r="G35" s="386"/>
      <c r="H35" s="31">
        <v>4</v>
      </c>
      <c r="I35" s="71" t="s">
        <v>151</v>
      </c>
      <c r="J35" s="19">
        <v>0.2</v>
      </c>
      <c r="K35" s="31" t="s">
        <v>126</v>
      </c>
      <c r="L35" s="410"/>
      <c r="M35" s="410"/>
      <c r="N35" s="13"/>
      <c r="O35" s="13"/>
      <c r="P35" s="14"/>
      <c r="Q35" s="13"/>
      <c r="R35" s="13"/>
      <c r="S35" s="14"/>
      <c r="T35" s="13"/>
      <c r="U35" s="13"/>
      <c r="V35" s="14"/>
      <c r="W35" s="13"/>
      <c r="X35" s="13"/>
      <c r="Y35" s="14"/>
      <c r="Z35" s="300" t="s">
        <v>166</v>
      </c>
      <c r="AA35" s="324" t="s">
        <v>165</v>
      </c>
      <c r="AB35" s="366"/>
    </row>
    <row r="36" spans="2:28" ht="58.2" thickBot="1" x14ac:dyDescent="0.35">
      <c r="B36" s="561"/>
      <c r="C36" s="562"/>
      <c r="D36" s="563"/>
      <c r="E36" s="550"/>
      <c r="F36" s="549"/>
      <c r="G36" s="550"/>
      <c r="H36" s="128">
        <v>5</v>
      </c>
      <c r="I36" s="336" t="s">
        <v>152</v>
      </c>
      <c r="J36" s="21">
        <v>0.15</v>
      </c>
      <c r="K36" s="128" t="s">
        <v>125</v>
      </c>
      <c r="L36" s="410"/>
      <c r="M36" s="410"/>
      <c r="N36" s="22"/>
      <c r="O36" s="22"/>
      <c r="P36" s="75">
        <v>0.25</v>
      </c>
      <c r="Q36" s="22"/>
      <c r="R36" s="22"/>
      <c r="S36" s="75">
        <v>0.25</v>
      </c>
      <c r="T36" s="22"/>
      <c r="U36" s="22"/>
      <c r="V36" s="75">
        <v>0.25</v>
      </c>
      <c r="W36" s="22"/>
      <c r="X36" s="22"/>
      <c r="Y36" s="75">
        <v>0.25</v>
      </c>
      <c r="Z36" s="307" t="s">
        <v>157</v>
      </c>
      <c r="AA36" s="331" t="s">
        <v>156</v>
      </c>
      <c r="AB36" s="367"/>
    </row>
    <row r="37" spans="2:28" s="25" customFormat="1" ht="14.4" customHeight="1" x14ac:dyDescent="0.3">
      <c r="B37" s="564" t="s">
        <v>521</v>
      </c>
      <c r="C37" s="425" t="s">
        <v>256</v>
      </c>
      <c r="D37" s="425" t="s">
        <v>464</v>
      </c>
      <c r="E37" s="428" t="s">
        <v>463</v>
      </c>
      <c r="F37" s="522">
        <v>1</v>
      </c>
      <c r="G37" s="428" t="s">
        <v>180</v>
      </c>
      <c r="H37" s="136">
        <v>1</v>
      </c>
      <c r="I37" s="141" t="s">
        <v>181</v>
      </c>
      <c r="J37" s="76">
        <v>0.05</v>
      </c>
      <c r="K37" s="136" t="s">
        <v>126</v>
      </c>
      <c r="L37" s="567" t="s">
        <v>127</v>
      </c>
      <c r="M37" s="409" t="s">
        <v>171</v>
      </c>
      <c r="N37" s="10"/>
      <c r="O37" s="11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299">
        <v>44970</v>
      </c>
      <c r="AA37" s="323">
        <v>44985</v>
      </c>
      <c r="AB37" s="365">
        <v>0</v>
      </c>
    </row>
    <row r="38" spans="2:28" s="25" customFormat="1" x14ac:dyDescent="0.3">
      <c r="B38" s="565"/>
      <c r="C38" s="426"/>
      <c r="D38" s="426"/>
      <c r="E38" s="429"/>
      <c r="F38" s="523"/>
      <c r="G38" s="429"/>
      <c r="H38" s="32">
        <v>2</v>
      </c>
      <c r="I38" s="142" t="s">
        <v>494</v>
      </c>
      <c r="J38" s="26">
        <v>0.5</v>
      </c>
      <c r="K38" s="134" t="s">
        <v>126</v>
      </c>
      <c r="L38" s="568"/>
      <c r="M38" s="410"/>
      <c r="N38" s="13"/>
      <c r="O38" s="13"/>
      <c r="P38" s="14"/>
      <c r="Q38" s="14"/>
      <c r="R38" s="13"/>
      <c r="S38" s="13"/>
      <c r="T38" s="13"/>
      <c r="U38" s="13"/>
      <c r="V38" s="13"/>
      <c r="W38" s="13"/>
      <c r="X38" s="13"/>
      <c r="Y38" s="13"/>
      <c r="Z38" s="300">
        <v>44986</v>
      </c>
      <c r="AA38" s="327">
        <v>45044</v>
      </c>
      <c r="AB38" s="366"/>
    </row>
    <row r="39" spans="2:28" s="25" customFormat="1" x14ac:dyDescent="0.3">
      <c r="B39" s="565"/>
      <c r="C39" s="426"/>
      <c r="D39" s="426"/>
      <c r="E39" s="429"/>
      <c r="F39" s="523"/>
      <c r="G39" s="429"/>
      <c r="H39" s="134">
        <v>3</v>
      </c>
      <c r="I39" s="143" t="s">
        <v>168</v>
      </c>
      <c r="J39" s="26">
        <v>0.2</v>
      </c>
      <c r="K39" s="134" t="s">
        <v>126</v>
      </c>
      <c r="L39" s="568"/>
      <c r="M39" s="410"/>
      <c r="N39" s="13"/>
      <c r="O39" s="13"/>
      <c r="P39" s="153"/>
      <c r="Q39" s="14"/>
      <c r="R39" s="14"/>
      <c r="S39" s="13"/>
      <c r="T39" s="13"/>
      <c r="U39" s="13"/>
      <c r="V39" s="13"/>
      <c r="W39" s="13"/>
      <c r="X39" s="13"/>
      <c r="Y39" s="13"/>
      <c r="Z39" s="300">
        <v>45019</v>
      </c>
      <c r="AA39" s="324">
        <v>45077</v>
      </c>
      <c r="AB39" s="366"/>
    </row>
    <row r="40" spans="2:28" s="25" customFormat="1" x14ac:dyDescent="0.3">
      <c r="B40" s="565"/>
      <c r="C40" s="426"/>
      <c r="D40" s="426"/>
      <c r="E40" s="429"/>
      <c r="F40" s="523"/>
      <c r="G40" s="429"/>
      <c r="H40" s="134">
        <v>4</v>
      </c>
      <c r="I40" s="143" t="s">
        <v>169</v>
      </c>
      <c r="J40" s="26">
        <v>0.2</v>
      </c>
      <c r="K40" s="134" t="s">
        <v>126</v>
      </c>
      <c r="L40" s="568"/>
      <c r="M40" s="410"/>
      <c r="N40" s="13"/>
      <c r="O40" s="13"/>
      <c r="P40" s="13"/>
      <c r="Q40" s="13"/>
      <c r="R40" s="14"/>
      <c r="S40" s="153"/>
      <c r="T40" s="13"/>
      <c r="U40" s="13"/>
      <c r="V40" s="13"/>
      <c r="W40" s="13"/>
      <c r="X40" s="13"/>
      <c r="Y40" s="13"/>
      <c r="Z40" s="303">
        <v>45047</v>
      </c>
      <c r="AA40" s="324">
        <v>45077</v>
      </c>
      <c r="AB40" s="366"/>
    </row>
    <row r="41" spans="2:28" s="25" customFormat="1" ht="15" thickBot="1" x14ac:dyDescent="0.35">
      <c r="B41" s="566"/>
      <c r="C41" s="427"/>
      <c r="D41" s="427"/>
      <c r="E41" s="430"/>
      <c r="F41" s="524"/>
      <c r="G41" s="430"/>
      <c r="H41" s="135">
        <v>5</v>
      </c>
      <c r="I41" s="144" t="s">
        <v>170</v>
      </c>
      <c r="J41" s="77">
        <v>0.05</v>
      </c>
      <c r="K41" s="135" t="s">
        <v>125</v>
      </c>
      <c r="L41" s="569"/>
      <c r="M41" s="411"/>
      <c r="N41" s="16"/>
      <c r="O41" s="16"/>
      <c r="P41" s="16"/>
      <c r="Q41" s="16"/>
      <c r="R41" s="16"/>
      <c r="S41" s="109">
        <v>1</v>
      </c>
      <c r="T41" s="16"/>
      <c r="U41" s="16"/>
      <c r="V41" s="154"/>
      <c r="W41" s="16"/>
      <c r="X41" s="16"/>
      <c r="Y41" s="16"/>
      <c r="Z41" s="306">
        <v>45078</v>
      </c>
      <c r="AA41" s="328">
        <v>45107</v>
      </c>
      <c r="AB41" s="367"/>
    </row>
    <row r="42" spans="2:28" ht="28.8" x14ac:dyDescent="0.3">
      <c r="B42" s="559" t="s">
        <v>521</v>
      </c>
      <c r="C42" s="425" t="s">
        <v>257</v>
      </c>
      <c r="D42" s="517" t="s">
        <v>454</v>
      </c>
      <c r="E42" s="385" t="s">
        <v>455</v>
      </c>
      <c r="F42" s="538">
        <v>1</v>
      </c>
      <c r="G42" s="522" t="s">
        <v>87</v>
      </c>
      <c r="H42" s="155">
        <v>1</v>
      </c>
      <c r="I42" s="72" t="s">
        <v>88</v>
      </c>
      <c r="J42" s="18">
        <v>0.3</v>
      </c>
      <c r="K42" s="30" t="s">
        <v>126</v>
      </c>
      <c r="L42" s="385" t="s">
        <v>127</v>
      </c>
      <c r="M42" s="385" t="s">
        <v>171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1"/>
      <c r="Y42" s="10"/>
      <c r="Z42" s="299">
        <v>45231</v>
      </c>
      <c r="AA42" s="323">
        <v>45240</v>
      </c>
      <c r="AB42" s="365">
        <v>0</v>
      </c>
    </row>
    <row r="43" spans="2:28" x14ac:dyDescent="0.3">
      <c r="B43" s="560"/>
      <c r="C43" s="426"/>
      <c r="D43" s="518"/>
      <c r="E43" s="386"/>
      <c r="F43" s="539"/>
      <c r="G43" s="523"/>
      <c r="H43" s="129">
        <v>2</v>
      </c>
      <c r="I43" s="71" t="s">
        <v>112</v>
      </c>
      <c r="J43" s="19">
        <v>0.15</v>
      </c>
      <c r="K43" s="31" t="s">
        <v>126</v>
      </c>
      <c r="L43" s="386"/>
      <c r="M43" s="386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4"/>
      <c r="Y43" s="13"/>
      <c r="Z43" s="300">
        <v>45243</v>
      </c>
      <c r="AA43" s="324">
        <v>45244</v>
      </c>
      <c r="AB43" s="366"/>
    </row>
    <row r="44" spans="2:28" ht="28.8" x14ac:dyDescent="0.3">
      <c r="B44" s="560"/>
      <c r="C44" s="426"/>
      <c r="D44" s="518"/>
      <c r="E44" s="386"/>
      <c r="F44" s="539"/>
      <c r="G44" s="523"/>
      <c r="H44" s="129">
        <v>3</v>
      </c>
      <c r="I44" s="71" t="s">
        <v>89</v>
      </c>
      <c r="J44" s="19">
        <v>0.35</v>
      </c>
      <c r="K44" s="31" t="s">
        <v>126</v>
      </c>
      <c r="L44" s="386"/>
      <c r="M44" s="386"/>
      <c r="N44" s="13"/>
      <c r="O44" s="13"/>
      <c r="P44" s="153"/>
      <c r="Q44" s="13"/>
      <c r="R44" s="13"/>
      <c r="S44" s="13"/>
      <c r="T44" s="13"/>
      <c r="U44" s="13"/>
      <c r="V44" s="13"/>
      <c r="W44" s="13"/>
      <c r="X44" s="14"/>
      <c r="Y44" s="13"/>
      <c r="Z44" s="303">
        <v>45246</v>
      </c>
      <c r="AA44" s="327">
        <v>45260</v>
      </c>
      <c r="AB44" s="366"/>
    </row>
    <row r="45" spans="2:28" ht="29.4" thickBot="1" x14ac:dyDescent="0.35">
      <c r="B45" s="561"/>
      <c r="C45" s="562"/>
      <c r="D45" s="563"/>
      <c r="E45" s="550"/>
      <c r="F45" s="558"/>
      <c r="G45" s="551"/>
      <c r="H45" s="130">
        <v>4</v>
      </c>
      <c r="I45" s="148" t="s">
        <v>113</v>
      </c>
      <c r="J45" s="21">
        <v>0.2</v>
      </c>
      <c r="K45" s="128" t="s">
        <v>125</v>
      </c>
      <c r="L45" s="550"/>
      <c r="M45" s="550"/>
      <c r="N45" s="22"/>
      <c r="O45" s="22"/>
      <c r="P45" s="22"/>
      <c r="Q45" s="22"/>
      <c r="R45" s="22"/>
      <c r="S45" s="156"/>
      <c r="T45" s="22"/>
      <c r="U45" s="22"/>
      <c r="V45" s="22"/>
      <c r="W45" s="22"/>
      <c r="X45" s="22"/>
      <c r="Y45" s="145">
        <v>1</v>
      </c>
      <c r="Z45" s="300">
        <v>45266</v>
      </c>
      <c r="AA45" s="324">
        <v>45275</v>
      </c>
      <c r="AB45" s="367"/>
    </row>
    <row r="46" spans="2:28" x14ac:dyDescent="0.3">
      <c r="B46" s="559" t="s">
        <v>521</v>
      </c>
      <c r="C46" s="425" t="s">
        <v>258</v>
      </c>
      <c r="D46" s="517" t="s">
        <v>456</v>
      </c>
      <c r="E46" s="385" t="s">
        <v>472</v>
      </c>
      <c r="F46" s="538">
        <v>1</v>
      </c>
      <c r="G46" s="385" t="s">
        <v>131</v>
      </c>
      <c r="H46" s="30">
        <v>1</v>
      </c>
      <c r="I46" s="72" t="s">
        <v>90</v>
      </c>
      <c r="J46" s="18">
        <v>0.3</v>
      </c>
      <c r="K46" s="30" t="s">
        <v>126</v>
      </c>
      <c r="L46" s="385" t="s">
        <v>127</v>
      </c>
      <c r="M46" s="385" t="s">
        <v>171</v>
      </c>
      <c r="N46" s="10"/>
      <c r="O46" s="10"/>
      <c r="P46" s="10"/>
      <c r="Q46" s="10"/>
      <c r="R46" s="10"/>
      <c r="S46" s="10"/>
      <c r="T46" s="10"/>
      <c r="U46" s="10"/>
      <c r="V46" s="10"/>
      <c r="W46" s="14"/>
      <c r="X46" s="10"/>
      <c r="Y46" s="10"/>
      <c r="Z46" s="299">
        <v>45201</v>
      </c>
      <c r="AA46" s="323">
        <v>45203</v>
      </c>
      <c r="AB46" s="365">
        <v>0</v>
      </c>
    </row>
    <row r="47" spans="2:28" ht="28.8" x14ac:dyDescent="0.3">
      <c r="B47" s="560"/>
      <c r="C47" s="426"/>
      <c r="D47" s="518"/>
      <c r="E47" s="386"/>
      <c r="F47" s="539"/>
      <c r="G47" s="386"/>
      <c r="H47" s="31">
        <v>2</v>
      </c>
      <c r="I47" s="71" t="s">
        <v>89</v>
      </c>
      <c r="J47" s="19">
        <v>0.6</v>
      </c>
      <c r="K47" s="31" t="s">
        <v>126</v>
      </c>
      <c r="L47" s="386"/>
      <c r="M47" s="386"/>
      <c r="N47" s="13"/>
      <c r="O47" s="13"/>
      <c r="P47" s="13"/>
      <c r="Q47" s="13"/>
      <c r="R47" s="13"/>
      <c r="S47" s="13"/>
      <c r="T47" s="13"/>
      <c r="U47" s="13"/>
      <c r="V47" s="13"/>
      <c r="W47" s="14"/>
      <c r="X47" s="14"/>
      <c r="Y47" s="13"/>
      <c r="Z47" s="300">
        <v>45203</v>
      </c>
      <c r="AA47" s="324">
        <v>45254</v>
      </c>
      <c r="AB47" s="366"/>
    </row>
    <row r="48" spans="2:28" ht="15" thickBot="1" x14ac:dyDescent="0.35">
      <c r="B48" s="561"/>
      <c r="C48" s="562"/>
      <c r="D48" s="563"/>
      <c r="E48" s="550"/>
      <c r="F48" s="558"/>
      <c r="G48" s="550"/>
      <c r="H48" s="128">
        <v>3</v>
      </c>
      <c r="I48" s="147" t="s">
        <v>91</v>
      </c>
      <c r="J48" s="21">
        <v>0.1</v>
      </c>
      <c r="K48" s="128" t="s">
        <v>125</v>
      </c>
      <c r="L48" s="550"/>
      <c r="M48" s="550"/>
      <c r="N48" s="22"/>
      <c r="O48" s="22"/>
      <c r="P48" s="22"/>
      <c r="Q48" s="22"/>
      <c r="R48" s="22"/>
      <c r="S48" s="16"/>
      <c r="T48" s="16"/>
      <c r="U48" s="16"/>
      <c r="V48" s="16"/>
      <c r="W48" s="16"/>
      <c r="X48" s="145">
        <v>1</v>
      </c>
      <c r="Y48" s="16"/>
      <c r="Z48" s="306">
        <v>45257</v>
      </c>
      <c r="AA48" s="330">
        <v>45260</v>
      </c>
      <c r="AB48" s="367"/>
    </row>
    <row r="49" spans="2:28" ht="14.4" customHeight="1" x14ac:dyDescent="0.3">
      <c r="B49" s="559" t="s">
        <v>521</v>
      </c>
      <c r="C49" s="425" t="s">
        <v>259</v>
      </c>
      <c r="D49" s="425" t="s">
        <v>114</v>
      </c>
      <c r="E49" s="428" t="s">
        <v>465</v>
      </c>
      <c r="F49" s="541">
        <v>2</v>
      </c>
      <c r="G49" s="428" t="s">
        <v>98</v>
      </c>
      <c r="H49" s="30">
        <v>1</v>
      </c>
      <c r="I49" s="72" t="s">
        <v>115</v>
      </c>
      <c r="J49" s="18">
        <v>0.2</v>
      </c>
      <c r="K49" s="30" t="s">
        <v>126</v>
      </c>
      <c r="L49" s="385" t="s">
        <v>172</v>
      </c>
      <c r="M49" s="385" t="s">
        <v>171</v>
      </c>
      <c r="N49" s="11"/>
      <c r="O49" s="11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299">
        <v>44928</v>
      </c>
      <c r="AA49" s="323">
        <v>44967</v>
      </c>
      <c r="AB49" s="365">
        <v>0</v>
      </c>
    </row>
    <row r="50" spans="2:28" ht="28.8" x14ac:dyDescent="0.3">
      <c r="B50" s="560"/>
      <c r="C50" s="426"/>
      <c r="D50" s="426"/>
      <c r="E50" s="429"/>
      <c r="F50" s="542"/>
      <c r="G50" s="429"/>
      <c r="H50" s="31">
        <v>2</v>
      </c>
      <c r="I50" s="71" t="s">
        <v>116</v>
      </c>
      <c r="J50" s="19">
        <v>0.15</v>
      </c>
      <c r="K50" s="31" t="s">
        <v>126</v>
      </c>
      <c r="L50" s="386"/>
      <c r="M50" s="386"/>
      <c r="N50" s="13"/>
      <c r="O50" s="13"/>
      <c r="P50" s="13"/>
      <c r="Q50" s="13"/>
      <c r="R50" s="13"/>
      <c r="S50" s="14"/>
      <c r="T50" s="13"/>
      <c r="U50" s="13"/>
      <c r="V50" s="13"/>
      <c r="W50" s="13"/>
      <c r="X50" s="14"/>
      <c r="Y50" s="13"/>
      <c r="Z50" s="300" t="s">
        <v>143</v>
      </c>
      <c r="AA50" s="324" t="s">
        <v>138</v>
      </c>
      <c r="AB50" s="366"/>
    </row>
    <row r="51" spans="2:28" ht="28.8" x14ac:dyDescent="0.3">
      <c r="B51" s="560"/>
      <c r="C51" s="426"/>
      <c r="D51" s="426"/>
      <c r="E51" s="429"/>
      <c r="F51" s="542"/>
      <c r="G51" s="429"/>
      <c r="H51" s="31">
        <v>3</v>
      </c>
      <c r="I51" s="71" t="s">
        <v>117</v>
      </c>
      <c r="J51" s="19">
        <v>0.15</v>
      </c>
      <c r="K51" s="31" t="s">
        <v>126</v>
      </c>
      <c r="L51" s="386"/>
      <c r="M51" s="386"/>
      <c r="N51" s="13"/>
      <c r="O51" s="13"/>
      <c r="P51" s="13"/>
      <c r="Q51" s="13"/>
      <c r="R51" s="13"/>
      <c r="S51" s="14"/>
      <c r="T51" s="13"/>
      <c r="U51" s="13"/>
      <c r="V51" s="13"/>
      <c r="W51" s="13"/>
      <c r="X51" s="14"/>
      <c r="Y51" s="13"/>
      <c r="Z51" s="300" t="s">
        <v>142</v>
      </c>
      <c r="AA51" s="324" t="s">
        <v>139</v>
      </c>
      <c r="AB51" s="366"/>
    </row>
    <row r="52" spans="2:28" ht="28.8" x14ac:dyDescent="0.3">
      <c r="B52" s="560"/>
      <c r="C52" s="426"/>
      <c r="D52" s="426"/>
      <c r="E52" s="429"/>
      <c r="F52" s="542"/>
      <c r="G52" s="429"/>
      <c r="H52" s="31">
        <v>4</v>
      </c>
      <c r="I52" s="71" t="s">
        <v>92</v>
      </c>
      <c r="J52" s="19">
        <v>0.3</v>
      </c>
      <c r="K52" s="31" t="s">
        <v>126</v>
      </c>
      <c r="L52" s="386"/>
      <c r="M52" s="386"/>
      <c r="N52" s="13"/>
      <c r="O52" s="13"/>
      <c r="P52" s="13"/>
      <c r="Q52" s="13"/>
      <c r="R52" s="13"/>
      <c r="S52" s="14"/>
      <c r="T52" s="13"/>
      <c r="U52" s="13"/>
      <c r="V52" s="13"/>
      <c r="W52" s="13"/>
      <c r="X52" s="14"/>
      <c r="Y52" s="13"/>
      <c r="Z52" s="300" t="s">
        <v>141</v>
      </c>
      <c r="AA52" s="324" t="s">
        <v>144</v>
      </c>
      <c r="AB52" s="366"/>
    </row>
    <row r="53" spans="2:28" ht="28.8" x14ac:dyDescent="0.3">
      <c r="B53" s="560"/>
      <c r="C53" s="426"/>
      <c r="D53" s="426"/>
      <c r="E53" s="429"/>
      <c r="F53" s="542"/>
      <c r="G53" s="429"/>
      <c r="H53" s="31">
        <v>5</v>
      </c>
      <c r="I53" s="146" t="s">
        <v>118</v>
      </c>
      <c r="J53" s="19">
        <v>0.1</v>
      </c>
      <c r="K53" s="31" t="s">
        <v>126</v>
      </c>
      <c r="L53" s="386"/>
      <c r="M53" s="386"/>
      <c r="N53" s="13"/>
      <c r="O53" s="13"/>
      <c r="P53" s="13"/>
      <c r="Q53" s="13"/>
      <c r="R53" s="13"/>
      <c r="S53" s="153"/>
      <c r="T53" s="14"/>
      <c r="U53" s="13"/>
      <c r="V53" s="13"/>
      <c r="W53" s="13"/>
      <c r="X53" s="153"/>
      <c r="Y53" s="14"/>
      <c r="Z53" s="300" t="s">
        <v>140</v>
      </c>
      <c r="AA53" s="324" t="s">
        <v>145</v>
      </c>
      <c r="AB53" s="366"/>
    </row>
    <row r="54" spans="2:28" ht="29.4" thickBot="1" x14ac:dyDescent="0.35">
      <c r="B54" s="570"/>
      <c r="C54" s="427"/>
      <c r="D54" s="427"/>
      <c r="E54" s="430"/>
      <c r="F54" s="543"/>
      <c r="G54" s="430"/>
      <c r="H54" s="132">
        <v>6</v>
      </c>
      <c r="I54" s="139" t="s">
        <v>119</v>
      </c>
      <c r="J54" s="20">
        <v>0.1</v>
      </c>
      <c r="K54" s="132" t="s">
        <v>125</v>
      </c>
      <c r="L54" s="387"/>
      <c r="M54" s="387"/>
      <c r="N54" s="16"/>
      <c r="O54" s="16"/>
      <c r="P54" s="16"/>
      <c r="Q54" s="13"/>
      <c r="R54" s="16"/>
      <c r="S54" s="16"/>
      <c r="T54" s="17"/>
      <c r="U54" s="16"/>
      <c r="V54" s="154"/>
      <c r="W54" s="16"/>
      <c r="X54" s="16"/>
      <c r="Y54" s="145">
        <v>2</v>
      </c>
      <c r="Z54" s="306" t="s">
        <v>153</v>
      </c>
      <c r="AA54" s="330" t="s">
        <v>154</v>
      </c>
      <c r="AB54" s="367"/>
    </row>
    <row r="55" spans="2:28" ht="29.4" customHeight="1" thickBot="1" x14ac:dyDescent="0.35">
      <c r="B55" s="559" t="s">
        <v>529</v>
      </c>
      <c r="C55" s="425" t="s">
        <v>260</v>
      </c>
      <c r="D55" s="425" t="s">
        <v>457</v>
      </c>
      <c r="E55" s="428" t="s">
        <v>107</v>
      </c>
      <c r="F55" s="538">
        <v>1</v>
      </c>
      <c r="G55" s="385" t="s">
        <v>132</v>
      </c>
      <c r="H55" s="30">
        <v>1</v>
      </c>
      <c r="I55" s="141" t="s">
        <v>93</v>
      </c>
      <c r="J55" s="18">
        <v>0.1</v>
      </c>
      <c r="K55" s="30" t="s">
        <v>126</v>
      </c>
      <c r="L55" s="385" t="s">
        <v>173</v>
      </c>
      <c r="M55" s="409" t="s">
        <v>171</v>
      </c>
      <c r="N55" s="10"/>
      <c r="O55" s="10"/>
      <c r="P55" s="10"/>
      <c r="Q55" s="11"/>
      <c r="R55" s="10"/>
      <c r="S55" s="10"/>
      <c r="T55" s="10"/>
      <c r="U55" s="10"/>
      <c r="V55" s="10"/>
      <c r="W55" s="10"/>
      <c r="X55" s="10"/>
      <c r="Y55" s="10"/>
      <c r="Z55" s="299">
        <v>45019</v>
      </c>
      <c r="AA55" s="323">
        <v>45030</v>
      </c>
      <c r="AB55" s="365">
        <v>0</v>
      </c>
    </row>
    <row r="56" spans="2:28" ht="29.4" thickBot="1" x14ac:dyDescent="0.35">
      <c r="B56" s="560"/>
      <c r="C56" s="426"/>
      <c r="D56" s="426"/>
      <c r="E56" s="429"/>
      <c r="F56" s="539"/>
      <c r="G56" s="386"/>
      <c r="H56" s="31">
        <v>2</v>
      </c>
      <c r="I56" s="143" t="s">
        <v>94</v>
      </c>
      <c r="J56" s="19">
        <v>0.1</v>
      </c>
      <c r="K56" s="31" t="s">
        <v>126</v>
      </c>
      <c r="L56" s="386"/>
      <c r="M56" s="410"/>
      <c r="N56" s="13"/>
      <c r="O56" s="13"/>
      <c r="P56" s="13"/>
      <c r="Q56" s="11"/>
      <c r="R56" s="11"/>
      <c r="S56" s="13"/>
      <c r="T56" s="13"/>
      <c r="U56" s="13"/>
      <c r="V56" s="13"/>
      <c r="W56" s="13"/>
      <c r="X56" s="13"/>
      <c r="Y56" s="13"/>
      <c r="Z56" s="303">
        <v>45033</v>
      </c>
      <c r="AA56" s="327">
        <v>45051</v>
      </c>
      <c r="AB56" s="366"/>
    </row>
    <row r="57" spans="2:28" ht="29.4" thickBot="1" x14ac:dyDescent="0.35">
      <c r="B57" s="560"/>
      <c r="C57" s="426"/>
      <c r="D57" s="426"/>
      <c r="E57" s="429"/>
      <c r="F57" s="539"/>
      <c r="G57" s="386"/>
      <c r="H57" s="31">
        <v>3</v>
      </c>
      <c r="I57" s="143" t="s">
        <v>174</v>
      </c>
      <c r="J57" s="19">
        <v>0.25</v>
      </c>
      <c r="K57" s="31" t="s">
        <v>126</v>
      </c>
      <c r="L57" s="386"/>
      <c r="M57" s="410"/>
      <c r="N57" s="13"/>
      <c r="O57" s="13"/>
      <c r="P57" s="153"/>
      <c r="Q57" s="13"/>
      <c r="R57" s="11"/>
      <c r="S57" s="11"/>
      <c r="T57" s="23"/>
      <c r="U57" s="13"/>
      <c r="V57" s="13"/>
      <c r="W57" s="13"/>
      <c r="X57" s="13"/>
      <c r="Y57" s="13"/>
      <c r="Z57" s="303">
        <v>45054</v>
      </c>
      <c r="AA57" s="327">
        <v>45093</v>
      </c>
      <c r="AB57" s="366"/>
    </row>
    <row r="58" spans="2:28" ht="15" customHeight="1" thickBot="1" x14ac:dyDescent="0.35">
      <c r="B58" s="560"/>
      <c r="C58" s="426"/>
      <c r="D58" s="426"/>
      <c r="E58" s="429"/>
      <c r="F58" s="539"/>
      <c r="G58" s="386"/>
      <c r="H58" s="31">
        <v>4</v>
      </c>
      <c r="I58" s="143" t="s">
        <v>95</v>
      </c>
      <c r="J58" s="19">
        <v>0.35</v>
      </c>
      <c r="K58" s="31" t="s">
        <v>126</v>
      </c>
      <c r="L58" s="386"/>
      <c r="M58" s="410"/>
      <c r="N58" s="13"/>
      <c r="O58" s="13"/>
      <c r="P58" s="13"/>
      <c r="Q58" s="13"/>
      <c r="R58" s="13"/>
      <c r="S58" s="11"/>
      <c r="T58" s="11"/>
      <c r="U58" s="11"/>
      <c r="V58" s="13"/>
      <c r="W58" s="13"/>
      <c r="X58" s="13"/>
      <c r="Y58" s="13"/>
      <c r="Z58" s="303">
        <v>45093</v>
      </c>
      <c r="AA58" s="327">
        <v>45142</v>
      </c>
      <c r="AB58" s="366"/>
    </row>
    <row r="59" spans="2:28" ht="15" thickBot="1" x14ac:dyDescent="0.35">
      <c r="B59" s="560"/>
      <c r="C59" s="426"/>
      <c r="D59" s="426"/>
      <c r="E59" s="429"/>
      <c r="F59" s="539"/>
      <c r="G59" s="386"/>
      <c r="H59" s="31">
        <v>5</v>
      </c>
      <c r="I59" s="143" t="s">
        <v>96</v>
      </c>
      <c r="J59" s="19">
        <v>0.2</v>
      </c>
      <c r="K59" s="31" t="s">
        <v>126</v>
      </c>
      <c r="L59" s="386"/>
      <c r="M59" s="410"/>
      <c r="N59" s="13"/>
      <c r="O59" s="13"/>
      <c r="P59" s="13"/>
      <c r="Q59" s="13"/>
      <c r="R59" s="13"/>
      <c r="S59" s="13"/>
      <c r="T59" s="13"/>
      <c r="U59" s="27">
        <v>1</v>
      </c>
      <c r="V59" s="13"/>
      <c r="W59" s="13"/>
      <c r="X59" s="13"/>
      <c r="Y59" s="13"/>
      <c r="Z59" s="303">
        <v>45145</v>
      </c>
      <c r="AA59" s="327">
        <v>45169</v>
      </c>
      <c r="AB59" s="367"/>
    </row>
    <row r="60" spans="2:28" ht="15" customHeight="1" thickBot="1" x14ac:dyDescent="0.35">
      <c r="B60" s="559" t="s">
        <v>521</v>
      </c>
      <c r="C60" s="425" t="s">
        <v>261</v>
      </c>
      <c r="D60" s="425" t="s">
        <v>458</v>
      </c>
      <c r="E60" s="428" t="s">
        <v>466</v>
      </c>
      <c r="F60" s="538">
        <v>1</v>
      </c>
      <c r="G60" s="385" t="s">
        <v>120</v>
      </c>
      <c r="H60" s="30">
        <v>1</v>
      </c>
      <c r="I60" s="72" t="s">
        <v>121</v>
      </c>
      <c r="J60" s="18">
        <v>0.15</v>
      </c>
      <c r="K60" s="30" t="s">
        <v>126</v>
      </c>
      <c r="L60" s="385" t="s">
        <v>172</v>
      </c>
      <c r="M60" s="409" t="s">
        <v>171</v>
      </c>
      <c r="N60" s="1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299">
        <v>44928</v>
      </c>
      <c r="AA60" s="323">
        <v>44957</v>
      </c>
      <c r="AB60" s="365">
        <v>0</v>
      </c>
    </row>
    <row r="61" spans="2:28" ht="29.4" thickBot="1" x14ac:dyDescent="0.35">
      <c r="B61" s="560"/>
      <c r="C61" s="426"/>
      <c r="D61" s="426"/>
      <c r="E61" s="429"/>
      <c r="F61" s="539"/>
      <c r="G61" s="386"/>
      <c r="H61" s="31">
        <v>2</v>
      </c>
      <c r="I61" s="71" t="s">
        <v>122</v>
      </c>
      <c r="J61" s="19">
        <v>0.2</v>
      </c>
      <c r="K61" s="31" t="s">
        <v>126</v>
      </c>
      <c r="L61" s="386"/>
      <c r="M61" s="410"/>
      <c r="N61" s="13"/>
      <c r="O61" s="11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300">
        <v>44958</v>
      </c>
      <c r="AA61" s="324">
        <v>44967</v>
      </c>
      <c r="AB61" s="366"/>
    </row>
    <row r="62" spans="2:28" ht="29.4" thickBot="1" x14ac:dyDescent="0.35">
      <c r="B62" s="560"/>
      <c r="C62" s="426"/>
      <c r="D62" s="426"/>
      <c r="E62" s="429"/>
      <c r="F62" s="539"/>
      <c r="G62" s="386"/>
      <c r="H62" s="31">
        <v>3</v>
      </c>
      <c r="I62" s="71" t="s">
        <v>123</v>
      </c>
      <c r="J62" s="19">
        <v>0.3</v>
      </c>
      <c r="K62" s="31" t="s">
        <v>126</v>
      </c>
      <c r="L62" s="386"/>
      <c r="M62" s="410"/>
      <c r="N62" s="13"/>
      <c r="O62" s="11"/>
      <c r="P62" s="11"/>
      <c r="Q62" s="13"/>
      <c r="R62" s="13"/>
      <c r="S62" s="13"/>
      <c r="T62" s="13"/>
      <c r="U62" s="13"/>
      <c r="V62" s="13"/>
      <c r="W62" s="13"/>
      <c r="X62" s="13"/>
      <c r="Y62" s="13"/>
      <c r="Z62" s="300">
        <v>44970</v>
      </c>
      <c r="AA62" s="327">
        <v>45016</v>
      </c>
      <c r="AB62" s="366"/>
    </row>
    <row r="63" spans="2:28" ht="15" thickBot="1" x14ac:dyDescent="0.35">
      <c r="B63" s="560"/>
      <c r="C63" s="426"/>
      <c r="D63" s="426"/>
      <c r="E63" s="429"/>
      <c r="F63" s="539"/>
      <c r="G63" s="386"/>
      <c r="H63" s="31">
        <v>4</v>
      </c>
      <c r="I63" s="71" t="s">
        <v>99</v>
      </c>
      <c r="J63" s="19">
        <v>0.2</v>
      </c>
      <c r="K63" s="31" t="s">
        <v>126</v>
      </c>
      <c r="L63" s="386"/>
      <c r="M63" s="410"/>
      <c r="N63" s="13"/>
      <c r="O63" s="13"/>
      <c r="P63" s="13"/>
      <c r="Q63" s="11"/>
      <c r="R63" s="13"/>
      <c r="S63" s="153"/>
      <c r="T63" s="13"/>
      <c r="U63" s="13"/>
      <c r="V63" s="13"/>
      <c r="W63" s="13"/>
      <c r="X63" s="13"/>
      <c r="Y63" s="13"/>
      <c r="Z63" s="303">
        <v>45019</v>
      </c>
      <c r="AA63" s="327">
        <v>45033</v>
      </c>
      <c r="AB63" s="366"/>
    </row>
    <row r="64" spans="2:28" ht="15" thickBot="1" x14ac:dyDescent="0.35">
      <c r="B64" s="570"/>
      <c r="C64" s="427"/>
      <c r="D64" s="427"/>
      <c r="E64" s="430"/>
      <c r="F64" s="540"/>
      <c r="G64" s="387"/>
      <c r="H64" s="132">
        <v>5</v>
      </c>
      <c r="I64" s="139" t="s">
        <v>100</v>
      </c>
      <c r="J64" s="20">
        <v>0.15</v>
      </c>
      <c r="K64" s="132" t="s">
        <v>125</v>
      </c>
      <c r="L64" s="387"/>
      <c r="M64" s="411"/>
      <c r="N64" s="16"/>
      <c r="O64" s="16"/>
      <c r="P64" s="16"/>
      <c r="Q64" s="27">
        <v>1</v>
      </c>
      <c r="R64" s="16"/>
      <c r="S64" s="16"/>
      <c r="T64" s="16"/>
      <c r="U64" s="16"/>
      <c r="V64" s="154"/>
      <c r="W64" s="16"/>
      <c r="X64" s="16"/>
      <c r="Y64" s="16"/>
      <c r="Z64" s="304">
        <v>45034</v>
      </c>
      <c r="AA64" s="328">
        <v>45037</v>
      </c>
      <c r="AB64" s="367"/>
    </row>
    <row r="65" spans="2:28" ht="14.4" customHeight="1" x14ac:dyDescent="0.3">
      <c r="B65" s="559" t="s">
        <v>521</v>
      </c>
      <c r="C65" s="425" t="s">
        <v>262</v>
      </c>
      <c r="D65" s="425" t="s">
        <v>459</v>
      </c>
      <c r="E65" s="428" t="s">
        <v>460</v>
      </c>
      <c r="F65" s="538">
        <v>1</v>
      </c>
      <c r="G65" s="385" t="s">
        <v>104</v>
      </c>
      <c r="H65" s="30">
        <v>1</v>
      </c>
      <c r="I65" s="72" t="s">
        <v>101</v>
      </c>
      <c r="J65" s="18">
        <v>0.1</v>
      </c>
      <c r="K65" s="30" t="s">
        <v>126</v>
      </c>
      <c r="L65" s="385" t="s">
        <v>173</v>
      </c>
      <c r="M65" s="409" t="s">
        <v>171</v>
      </c>
      <c r="N65" s="1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299">
        <v>44928</v>
      </c>
      <c r="AA65" s="323">
        <v>44957</v>
      </c>
      <c r="AB65" s="365">
        <v>0</v>
      </c>
    </row>
    <row r="66" spans="2:28" x14ac:dyDescent="0.3">
      <c r="B66" s="560"/>
      <c r="C66" s="426"/>
      <c r="D66" s="426"/>
      <c r="E66" s="429"/>
      <c r="F66" s="539"/>
      <c r="G66" s="386"/>
      <c r="H66" s="31">
        <v>2</v>
      </c>
      <c r="I66" s="71" t="s">
        <v>175</v>
      </c>
      <c r="J66" s="19">
        <v>0.15</v>
      </c>
      <c r="K66" s="31" t="s">
        <v>126</v>
      </c>
      <c r="L66" s="386"/>
      <c r="M66" s="410"/>
      <c r="N66" s="13"/>
      <c r="O66" s="14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300">
        <v>44958</v>
      </c>
      <c r="AA66" s="324">
        <v>44967</v>
      </c>
      <c r="AB66" s="366"/>
    </row>
    <row r="67" spans="2:28" x14ac:dyDescent="0.3">
      <c r="B67" s="560"/>
      <c r="C67" s="426"/>
      <c r="D67" s="426"/>
      <c r="E67" s="429"/>
      <c r="F67" s="539"/>
      <c r="G67" s="386"/>
      <c r="H67" s="31">
        <v>3</v>
      </c>
      <c r="I67" s="71" t="s">
        <v>176</v>
      </c>
      <c r="J67" s="19">
        <v>0.15</v>
      </c>
      <c r="K67" s="31" t="s">
        <v>126</v>
      </c>
      <c r="L67" s="386"/>
      <c r="M67" s="410"/>
      <c r="N67" s="13"/>
      <c r="O67" s="14"/>
      <c r="P67" s="153"/>
      <c r="Q67" s="13"/>
      <c r="R67" s="13"/>
      <c r="S67" s="13"/>
      <c r="T67" s="13"/>
      <c r="U67" s="13"/>
      <c r="V67" s="13"/>
      <c r="W67" s="13"/>
      <c r="X67" s="13"/>
      <c r="Y67" s="13"/>
      <c r="Z67" s="300">
        <v>44970</v>
      </c>
      <c r="AA67" s="327">
        <v>45016</v>
      </c>
      <c r="AB67" s="366"/>
    </row>
    <row r="68" spans="2:28" ht="28.8" x14ac:dyDescent="0.3">
      <c r="B68" s="560"/>
      <c r="C68" s="426"/>
      <c r="D68" s="426"/>
      <c r="E68" s="429"/>
      <c r="F68" s="539"/>
      <c r="G68" s="386"/>
      <c r="H68" s="31">
        <v>4</v>
      </c>
      <c r="I68" s="71" t="s">
        <v>177</v>
      </c>
      <c r="J68" s="19">
        <v>0.1</v>
      </c>
      <c r="K68" s="31" t="s">
        <v>126</v>
      </c>
      <c r="L68" s="386"/>
      <c r="M68" s="410"/>
      <c r="N68" s="13"/>
      <c r="O68" s="13"/>
      <c r="P68" s="14"/>
      <c r="Q68" s="13"/>
      <c r="R68" s="13"/>
      <c r="S68" s="153"/>
      <c r="T68" s="13"/>
      <c r="U68" s="13"/>
      <c r="V68" s="13"/>
      <c r="W68" s="13"/>
      <c r="X68" s="13"/>
      <c r="Y68" s="13"/>
      <c r="Z68" s="303">
        <v>44986</v>
      </c>
      <c r="AA68" s="327">
        <v>44995</v>
      </c>
      <c r="AB68" s="366"/>
    </row>
    <row r="69" spans="2:28" ht="15" thickBot="1" x14ac:dyDescent="0.35">
      <c r="B69" s="560"/>
      <c r="C69" s="426"/>
      <c r="D69" s="426"/>
      <c r="E69" s="429"/>
      <c r="F69" s="539"/>
      <c r="G69" s="386"/>
      <c r="H69" s="31">
        <v>5</v>
      </c>
      <c r="I69" s="146" t="s">
        <v>102</v>
      </c>
      <c r="J69" s="19">
        <v>0.4</v>
      </c>
      <c r="K69" s="31" t="s">
        <v>126</v>
      </c>
      <c r="L69" s="386"/>
      <c r="M69" s="410"/>
      <c r="N69" s="13"/>
      <c r="O69" s="13"/>
      <c r="P69" s="14"/>
      <c r="Q69" s="13"/>
      <c r="R69" s="13"/>
      <c r="S69" s="13"/>
      <c r="T69" s="13"/>
      <c r="U69" s="13"/>
      <c r="V69" s="153"/>
      <c r="W69" s="13"/>
      <c r="X69" s="13"/>
      <c r="Y69" s="13"/>
      <c r="Z69" s="303">
        <v>44998</v>
      </c>
      <c r="AA69" s="327">
        <v>45009</v>
      </c>
      <c r="AB69" s="366"/>
    </row>
    <row r="70" spans="2:28" ht="15" thickBot="1" x14ac:dyDescent="0.35">
      <c r="B70" s="561"/>
      <c r="C70" s="562"/>
      <c r="D70" s="562"/>
      <c r="E70" s="616"/>
      <c r="F70" s="558"/>
      <c r="G70" s="550"/>
      <c r="H70" s="128">
        <v>6</v>
      </c>
      <c r="I70" s="147" t="s">
        <v>103</v>
      </c>
      <c r="J70" s="21">
        <v>0.1</v>
      </c>
      <c r="K70" s="128" t="s">
        <v>125</v>
      </c>
      <c r="L70" s="550"/>
      <c r="M70" s="410"/>
      <c r="N70" s="22"/>
      <c r="O70" s="22"/>
      <c r="P70" s="27">
        <v>1</v>
      </c>
      <c r="Q70" s="22"/>
      <c r="R70" s="22"/>
      <c r="S70" s="22"/>
      <c r="T70" s="22"/>
      <c r="U70" s="22"/>
      <c r="V70" s="22"/>
      <c r="W70" s="22"/>
      <c r="X70" s="22"/>
      <c r="Y70" s="22"/>
      <c r="Z70" s="308">
        <v>45012</v>
      </c>
      <c r="AA70" s="332">
        <v>45016</v>
      </c>
      <c r="AB70" s="367"/>
    </row>
    <row r="71" spans="2:28" x14ac:dyDescent="0.3">
      <c r="B71" s="552" t="s">
        <v>525</v>
      </c>
      <c r="C71" s="399" t="s">
        <v>205</v>
      </c>
      <c r="D71" s="517" t="s">
        <v>206</v>
      </c>
      <c r="E71" s="385" t="s">
        <v>207</v>
      </c>
      <c r="F71" s="538">
        <v>1</v>
      </c>
      <c r="G71" s="393" t="s">
        <v>208</v>
      </c>
      <c r="H71" s="54">
        <v>1</v>
      </c>
      <c r="I71" s="72" t="s">
        <v>330</v>
      </c>
      <c r="J71" s="79">
        <v>0.1</v>
      </c>
      <c r="K71" s="157" t="s">
        <v>209</v>
      </c>
      <c r="L71" s="385" t="s">
        <v>210</v>
      </c>
      <c r="M71" s="385" t="s">
        <v>211</v>
      </c>
      <c r="N71" s="149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299">
        <v>44928</v>
      </c>
      <c r="AA71" s="323">
        <v>44957</v>
      </c>
      <c r="AB71" s="365">
        <v>0</v>
      </c>
    </row>
    <row r="72" spans="2:28" x14ac:dyDescent="0.3">
      <c r="B72" s="553"/>
      <c r="C72" s="400"/>
      <c r="D72" s="536"/>
      <c r="E72" s="394"/>
      <c r="F72" s="539"/>
      <c r="G72" s="394"/>
      <c r="H72" s="57">
        <v>2</v>
      </c>
      <c r="I72" s="71" t="s">
        <v>331</v>
      </c>
      <c r="J72" s="78">
        <v>0.2</v>
      </c>
      <c r="K72" s="159" t="s">
        <v>209</v>
      </c>
      <c r="L72" s="386"/>
      <c r="M72" s="386"/>
      <c r="N72" s="151"/>
      <c r="O72" s="160"/>
      <c r="P72" s="160"/>
      <c r="Q72" s="160"/>
      <c r="R72" s="160"/>
      <c r="S72" s="160"/>
      <c r="T72" s="160"/>
      <c r="U72" s="160"/>
      <c r="V72" s="160"/>
      <c r="W72" s="160"/>
      <c r="X72" s="160"/>
      <c r="Y72" s="160"/>
      <c r="Z72" s="300">
        <v>44928</v>
      </c>
      <c r="AA72" s="324">
        <v>44957</v>
      </c>
      <c r="AB72" s="366"/>
    </row>
    <row r="73" spans="2:28" x14ac:dyDescent="0.3">
      <c r="B73" s="553"/>
      <c r="C73" s="400"/>
      <c r="D73" s="536"/>
      <c r="E73" s="394"/>
      <c r="F73" s="539"/>
      <c r="G73" s="394"/>
      <c r="H73" s="57">
        <v>3</v>
      </c>
      <c r="I73" s="71" t="s">
        <v>332</v>
      </c>
      <c r="J73" s="78">
        <v>0.6</v>
      </c>
      <c r="K73" s="159" t="s">
        <v>209</v>
      </c>
      <c r="L73" s="386"/>
      <c r="M73" s="386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300">
        <v>44928</v>
      </c>
      <c r="AA73" s="324">
        <v>45286</v>
      </c>
      <c r="AB73" s="366"/>
    </row>
    <row r="74" spans="2:28" ht="58.2" thickBot="1" x14ac:dyDescent="0.35">
      <c r="B74" s="555"/>
      <c r="C74" s="556"/>
      <c r="D74" s="557"/>
      <c r="E74" s="478"/>
      <c r="F74" s="558"/>
      <c r="G74" s="478"/>
      <c r="H74" s="161">
        <v>4</v>
      </c>
      <c r="I74" s="147" t="s">
        <v>333</v>
      </c>
      <c r="J74" s="85">
        <v>0.1</v>
      </c>
      <c r="K74" s="162" t="s">
        <v>193</v>
      </c>
      <c r="L74" s="387"/>
      <c r="M74" s="550"/>
      <c r="N74" s="163"/>
      <c r="O74" s="163"/>
      <c r="P74" s="164"/>
      <c r="Q74" s="163"/>
      <c r="R74" s="163"/>
      <c r="S74" s="164"/>
      <c r="T74" s="163"/>
      <c r="U74" s="163"/>
      <c r="V74" s="164"/>
      <c r="W74" s="163"/>
      <c r="X74" s="163"/>
      <c r="Y74" s="86">
        <v>1</v>
      </c>
      <c r="Z74" s="300" t="s">
        <v>447</v>
      </c>
      <c r="AA74" s="331" t="s">
        <v>156</v>
      </c>
      <c r="AB74" s="366"/>
    </row>
    <row r="75" spans="2:28" x14ac:dyDescent="0.3">
      <c r="B75" s="552" t="s">
        <v>529</v>
      </c>
      <c r="C75" s="425" t="s">
        <v>212</v>
      </c>
      <c r="D75" s="517" t="s">
        <v>213</v>
      </c>
      <c r="E75" s="385" t="s">
        <v>214</v>
      </c>
      <c r="F75" s="538">
        <v>1</v>
      </c>
      <c r="G75" s="393" t="s">
        <v>215</v>
      </c>
      <c r="H75" s="54">
        <v>1</v>
      </c>
      <c r="I75" s="165" t="s">
        <v>334</v>
      </c>
      <c r="J75" s="81">
        <v>0.05</v>
      </c>
      <c r="K75" s="54" t="s">
        <v>126</v>
      </c>
      <c r="L75" s="428" t="s">
        <v>216</v>
      </c>
      <c r="M75" s="428" t="s">
        <v>217</v>
      </c>
      <c r="N75" s="158"/>
      <c r="O75" s="158"/>
      <c r="P75" s="158"/>
      <c r="Q75" s="158"/>
      <c r="R75" s="158"/>
      <c r="S75" s="158"/>
      <c r="T75" s="149"/>
      <c r="U75" s="149"/>
      <c r="V75" s="149"/>
      <c r="W75" s="82"/>
      <c r="X75" s="158"/>
      <c r="Y75" s="166"/>
      <c r="Z75" s="299">
        <v>45110</v>
      </c>
      <c r="AA75" s="323">
        <v>45198</v>
      </c>
      <c r="AB75" s="365">
        <v>0</v>
      </c>
    </row>
    <row r="76" spans="2:28" x14ac:dyDescent="0.3">
      <c r="B76" s="553"/>
      <c r="C76" s="426"/>
      <c r="D76" s="518"/>
      <c r="E76" s="386"/>
      <c r="F76" s="539"/>
      <c r="G76" s="394"/>
      <c r="H76" s="57">
        <v>2</v>
      </c>
      <c r="I76" s="167" t="s">
        <v>335</v>
      </c>
      <c r="J76" s="83">
        <v>0.05</v>
      </c>
      <c r="K76" s="57" t="s">
        <v>126</v>
      </c>
      <c r="L76" s="429"/>
      <c r="M76" s="429"/>
      <c r="N76" s="160"/>
      <c r="O76" s="160"/>
      <c r="P76" s="160"/>
      <c r="Q76" s="160"/>
      <c r="R76" s="160"/>
      <c r="S76" s="160"/>
      <c r="T76" s="160"/>
      <c r="U76" s="160"/>
      <c r="V76" s="160"/>
      <c r="W76" s="87"/>
      <c r="X76" s="160"/>
      <c r="Y76" s="168"/>
      <c r="Z76" s="300">
        <v>45201</v>
      </c>
      <c r="AA76" s="324">
        <v>45230</v>
      </c>
      <c r="AB76" s="366"/>
    </row>
    <row r="77" spans="2:28" x14ac:dyDescent="0.3">
      <c r="B77" s="553"/>
      <c r="C77" s="426"/>
      <c r="D77" s="518"/>
      <c r="E77" s="386"/>
      <c r="F77" s="539"/>
      <c r="G77" s="394"/>
      <c r="H77" s="57">
        <v>3</v>
      </c>
      <c r="I77" s="182" t="s">
        <v>461</v>
      </c>
      <c r="J77" s="83">
        <v>0.1</v>
      </c>
      <c r="K77" s="57" t="s">
        <v>126</v>
      </c>
      <c r="L77" s="429"/>
      <c r="M77" s="429"/>
      <c r="N77" s="160"/>
      <c r="O77" s="160"/>
      <c r="P77" s="160"/>
      <c r="Q77" s="160"/>
      <c r="R77" s="160"/>
      <c r="S77" s="160"/>
      <c r="T77" s="160"/>
      <c r="U77" s="160"/>
      <c r="V77" s="160"/>
      <c r="W77" s="87"/>
      <c r="X77" s="160"/>
      <c r="Y77" s="168"/>
      <c r="Z77" s="300">
        <v>45201</v>
      </c>
      <c r="AA77" s="324">
        <v>45230</v>
      </c>
      <c r="AB77" s="366"/>
    </row>
    <row r="78" spans="2:28" x14ac:dyDescent="0.3">
      <c r="B78" s="553"/>
      <c r="C78" s="426"/>
      <c r="D78" s="536"/>
      <c r="E78" s="394"/>
      <c r="F78" s="539"/>
      <c r="G78" s="394"/>
      <c r="H78" s="57">
        <v>4</v>
      </c>
      <c r="I78" s="167" t="s">
        <v>336</v>
      </c>
      <c r="J78" s="83">
        <v>0.65</v>
      </c>
      <c r="K78" s="57" t="s">
        <v>126</v>
      </c>
      <c r="L78" s="429"/>
      <c r="M78" s="429"/>
      <c r="N78" s="160"/>
      <c r="O78" s="160"/>
      <c r="P78" s="153"/>
      <c r="Q78" s="160"/>
      <c r="R78" s="160"/>
      <c r="S78" s="160"/>
      <c r="T78" s="160"/>
      <c r="U78" s="160"/>
      <c r="V78" s="160"/>
      <c r="W78" s="160"/>
      <c r="X78" s="87"/>
      <c r="Y78" s="168"/>
      <c r="Z78" s="300">
        <v>45231</v>
      </c>
      <c r="AA78" s="324">
        <v>45260</v>
      </c>
      <c r="AB78" s="366"/>
    </row>
    <row r="79" spans="2:28" ht="15" thickBot="1" x14ac:dyDescent="0.35">
      <c r="B79" s="554"/>
      <c r="C79" s="427"/>
      <c r="D79" s="537"/>
      <c r="E79" s="395"/>
      <c r="F79" s="540"/>
      <c r="G79" s="395"/>
      <c r="H79" s="61">
        <v>5</v>
      </c>
      <c r="I79" s="169" t="s">
        <v>337</v>
      </c>
      <c r="J79" s="100">
        <v>0.15</v>
      </c>
      <c r="K79" s="61" t="s">
        <v>193</v>
      </c>
      <c r="L79" s="430"/>
      <c r="M79" s="430"/>
      <c r="N79" s="170"/>
      <c r="O79" s="170"/>
      <c r="P79" s="170"/>
      <c r="Q79" s="170"/>
      <c r="R79" s="170"/>
      <c r="S79" s="170"/>
      <c r="T79" s="170"/>
      <c r="U79" s="170"/>
      <c r="V79" s="170"/>
      <c r="W79" s="170"/>
      <c r="X79" s="74">
        <v>1</v>
      </c>
      <c r="Y79" s="171"/>
      <c r="Z79" s="306">
        <v>45231</v>
      </c>
      <c r="AA79" s="330">
        <v>45260</v>
      </c>
      <c r="AB79" s="366"/>
    </row>
    <row r="80" spans="2:28" ht="28.8" x14ac:dyDescent="0.3">
      <c r="B80" s="552" t="s">
        <v>529</v>
      </c>
      <c r="C80" s="399" t="s">
        <v>218</v>
      </c>
      <c r="D80" s="517" t="s">
        <v>219</v>
      </c>
      <c r="E80" s="385" t="s">
        <v>467</v>
      </c>
      <c r="F80" s="538">
        <v>1</v>
      </c>
      <c r="G80" s="393" t="s">
        <v>220</v>
      </c>
      <c r="H80" s="54">
        <v>1</v>
      </c>
      <c r="I80" s="165" t="s">
        <v>338</v>
      </c>
      <c r="J80" s="79">
        <v>0.05</v>
      </c>
      <c r="K80" s="54" t="s">
        <v>126</v>
      </c>
      <c r="L80" s="428" t="s">
        <v>221</v>
      </c>
      <c r="M80" s="428" t="s">
        <v>217</v>
      </c>
      <c r="N80" s="158"/>
      <c r="O80" s="149"/>
      <c r="P80" s="158"/>
      <c r="Q80" s="158"/>
      <c r="R80" s="158"/>
      <c r="S80" s="158"/>
      <c r="T80" s="158"/>
      <c r="U80" s="158"/>
      <c r="V80" s="158"/>
      <c r="W80" s="158"/>
      <c r="X80" s="158"/>
      <c r="Y80" s="166"/>
      <c r="Z80" s="310">
        <v>44958</v>
      </c>
      <c r="AA80" s="333">
        <v>44985</v>
      </c>
      <c r="AB80" s="365">
        <v>0</v>
      </c>
    </row>
    <row r="81" spans="2:28" ht="28.8" x14ac:dyDescent="0.3">
      <c r="B81" s="553"/>
      <c r="C81" s="400"/>
      <c r="D81" s="536"/>
      <c r="E81" s="394"/>
      <c r="F81" s="539"/>
      <c r="G81" s="394"/>
      <c r="H81" s="57">
        <v>2</v>
      </c>
      <c r="I81" s="167" t="s">
        <v>495</v>
      </c>
      <c r="J81" s="78">
        <v>0.05</v>
      </c>
      <c r="K81" s="57" t="s">
        <v>126</v>
      </c>
      <c r="L81" s="429"/>
      <c r="M81" s="429"/>
      <c r="N81" s="160"/>
      <c r="O81" s="151"/>
      <c r="P81" s="160"/>
      <c r="Q81" s="160"/>
      <c r="R81" s="160"/>
      <c r="S81" s="160"/>
      <c r="T81" s="160"/>
      <c r="U81" s="160"/>
      <c r="V81" s="160"/>
      <c r="W81" s="160"/>
      <c r="X81" s="160"/>
      <c r="Y81" s="168"/>
      <c r="Z81" s="300">
        <v>44958</v>
      </c>
      <c r="AA81" s="324">
        <v>44985</v>
      </c>
      <c r="AB81" s="366"/>
    </row>
    <row r="82" spans="2:28" ht="28.8" x14ac:dyDescent="0.3">
      <c r="B82" s="553"/>
      <c r="C82" s="400"/>
      <c r="D82" s="536"/>
      <c r="E82" s="394"/>
      <c r="F82" s="539"/>
      <c r="G82" s="394"/>
      <c r="H82" s="57">
        <v>3</v>
      </c>
      <c r="I82" s="167" t="s">
        <v>496</v>
      </c>
      <c r="J82" s="78">
        <v>0.05</v>
      </c>
      <c r="K82" s="57" t="s">
        <v>126</v>
      </c>
      <c r="L82" s="429"/>
      <c r="M82" s="429"/>
      <c r="N82" s="160"/>
      <c r="O82" s="160"/>
      <c r="P82" s="172"/>
      <c r="Q82" s="160"/>
      <c r="R82" s="160"/>
      <c r="S82" s="160"/>
      <c r="T82" s="160"/>
      <c r="U82" s="160"/>
      <c r="V82" s="160"/>
      <c r="W82" s="160"/>
      <c r="X82" s="160"/>
      <c r="Y82" s="168"/>
      <c r="Z82" s="303">
        <v>44986</v>
      </c>
      <c r="AA82" s="327">
        <v>45009</v>
      </c>
      <c r="AB82" s="366"/>
    </row>
    <row r="83" spans="2:28" x14ac:dyDescent="0.3">
      <c r="B83" s="553"/>
      <c r="C83" s="400"/>
      <c r="D83" s="536"/>
      <c r="E83" s="394"/>
      <c r="F83" s="539"/>
      <c r="G83" s="394"/>
      <c r="H83" s="57">
        <v>4</v>
      </c>
      <c r="I83" s="167" t="s">
        <v>339</v>
      </c>
      <c r="J83" s="78">
        <v>0.6</v>
      </c>
      <c r="K83" s="57" t="s">
        <v>126</v>
      </c>
      <c r="L83" s="429"/>
      <c r="M83" s="429"/>
      <c r="N83" s="160"/>
      <c r="O83" s="160"/>
      <c r="P83" s="160"/>
      <c r="Q83" s="172"/>
      <c r="R83" s="151"/>
      <c r="S83" s="153"/>
      <c r="T83" s="160"/>
      <c r="U83" s="160"/>
      <c r="V83" s="160"/>
      <c r="W83" s="160"/>
      <c r="X83" s="160"/>
      <c r="Y83" s="168"/>
      <c r="Z83" s="303">
        <v>45019</v>
      </c>
      <c r="AA83" s="324">
        <v>45077</v>
      </c>
      <c r="AB83" s="366"/>
    </row>
    <row r="84" spans="2:28" x14ac:dyDescent="0.3">
      <c r="B84" s="553"/>
      <c r="C84" s="400"/>
      <c r="D84" s="536"/>
      <c r="E84" s="394"/>
      <c r="F84" s="539"/>
      <c r="G84" s="394"/>
      <c r="H84" s="57">
        <v>5</v>
      </c>
      <c r="I84" s="173" t="s">
        <v>340</v>
      </c>
      <c r="J84" s="78">
        <v>0.2</v>
      </c>
      <c r="K84" s="57" t="s">
        <v>126</v>
      </c>
      <c r="L84" s="429"/>
      <c r="M84" s="429"/>
      <c r="N84" s="160"/>
      <c r="O84" s="160"/>
      <c r="P84" s="160"/>
      <c r="Q84" s="160"/>
      <c r="R84" s="84"/>
      <c r="S84" s="151"/>
      <c r="T84" s="160"/>
      <c r="U84" s="160"/>
      <c r="V84" s="153"/>
      <c r="W84" s="160"/>
      <c r="X84" s="160"/>
      <c r="Y84" s="168"/>
      <c r="Z84" s="300">
        <v>45047</v>
      </c>
      <c r="AA84" s="324">
        <v>45107</v>
      </c>
      <c r="AB84" s="366"/>
    </row>
    <row r="85" spans="2:28" ht="15" thickBot="1" x14ac:dyDescent="0.35">
      <c r="B85" s="554"/>
      <c r="C85" s="401"/>
      <c r="D85" s="537"/>
      <c r="E85" s="395"/>
      <c r="F85" s="540"/>
      <c r="G85" s="395"/>
      <c r="H85" s="61">
        <v>6</v>
      </c>
      <c r="I85" s="73" t="s">
        <v>341</v>
      </c>
      <c r="J85" s="80">
        <v>0.05</v>
      </c>
      <c r="K85" s="61" t="s">
        <v>193</v>
      </c>
      <c r="L85" s="430"/>
      <c r="M85" s="430"/>
      <c r="N85" s="170"/>
      <c r="O85" s="170"/>
      <c r="P85" s="170"/>
      <c r="Q85" s="170"/>
      <c r="R85" s="170"/>
      <c r="S85" s="74">
        <v>1</v>
      </c>
      <c r="T85" s="170"/>
      <c r="U85" s="170"/>
      <c r="V85" s="170"/>
      <c r="W85" s="170"/>
      <c r="X85" s="170"/>
      <c r="Y85" s="171"/>
      <c r="Z85" s="306">
        <v>45078</v>
      </c>
      <c r="AA85" s="330">
        <v>45107</v>
      </c>
      <c r="AB85" s="366"/>
    </row>
    <row r="86" spans="2:28" x14ac:dyDescent="0.3">
      <c r="B86" s="514" t="s">
        <v>521</v>
      </c>
      <c r="C86" s="435" t="s">
        <v>222</v>
      </c>
      <c r="D86" s="506" t="s">
        <v>223</v>
      </c>
      <c r="E86" s="428" t="s">
        <v>224</v>
      </c>
      <c r="F86" s="541">
        <v>1</v>
      </c>
      <c r="G86" s="533" t="s">
        <v>225</v>
      </c>
      <c r="H86" s="174">
        <v>1</v>
      </c>
      <c r="I86" s="175" t="s">
        <v>342</v>
      </c>
      <c r="J86" s="88">
        <v>0.25</v>
      </c>
      <c r="K86" s="176" t="s">
        <v>124</v>
      </c>
      <c r="L86" s="409" t="s">
        <v>226</v>
      </c>
      <c r="M86" s="380" t="s">
        <v>227</v>
      </c>
      <c r="N86" s="311"/>
      <c r="O86" s="158"/>
      <c r="P86" s="38"/>
      <c r="Q86" s="158"/>
      <c r="R86" s="158"/>
      <c r="S86" s="158"/>
      <c r="T86" s="158"/>
      <c r="U86" s="158"/>
      <c r="V86" s="158"/>
      <c r="W86" s="158"/>
      <c r="X86" s="158"/>
      <c r="Y86" s="166"/>
      <c r="Z86" s="299">
        <v>44928</v>
      </c>
      <c r="AA86" s="323">
        <v>44957</v>
      </c>
      <c r="AB86" s="365">
        <v>3658000</v>
      </c>
    </row>
    <row r="87" spans="2:28" x14ac:dyDescent="0.3">
      <c r="B87" s="515"/>
      <c r="C87" s="436"/>
      <c r="D87" s="499"/>
      <c r="E87" s="520"/>
      <c r="F87" s="542"/>
      <c r="G87" s="520"/>
      <c r="H87" s="177">
        <v>2</v>
      </c>
      <c r="I87" s="178" t="s">
        <v>343</v>
      </c>
      <c r="J87" s="89">
        <v>0.5</v>
      </c>
      <c r="K87" s="179" t="s">
        <v>124</v>
      </c>
      <c r="L87" s="410"/>
      <c r="M87" s="381"/>
      <c r="N87" s="180"/>
      <c r="O87" s="312"/>
      <c r="P87" s="312"/>
      <c r="Q87" s="181"/>
      <c r="R87" s="160"/>
      <c r="S87" s="160"/>
      <c r="T87" s="160"/>
      <c r="U87" s="160"/>
      <c r="V87" s="160"/>
      <c r="W87" s="160"/>
      <c r="X87" s="160"/>
      <c r="Y87" s="168"/>
      <c r="Z87" s="300">
        <v>44958</v>
      </c>
      <c r="AA87" s="327">
        <v>45009</v>
      </c>
      <c r="AB87" s="366"/>
    </row>
    <row r="88" spans="2:28" x14ac:dyDescent="0.3">
      <c r="B88" s="515"/>
      <c r="C88" s="436"/>
      <c r="D88" s="499"/>
      <c r="E88" s="520"/>
      <c r="F88" s="542"/>
      <c r="G88" s="520"/>
      <c r="H88" s="179">
        <v>3</v>
      </c>
      <c r="I88" s="182" t="s">
        <v>344</v>
      </c>
      <c r="J88" s="89">
        <v>0.15</v>
      </c>
      <c r="K88" s="183" t="s">
        <v>124</v>
      </c>
      <c r="L88" s="410"/>
      <c r="M88" s="381"/>
      <c r="N88" s="180"/>
      <c r="O88" s="168"/>
      <c r="P88" s="184"/>
      <c r="Q88" s="312"/>
      <c r="R88" s="312"/>
      <c r="S88" s="160"/>
      <c r="T88" s="160"/>
      <c r="U88" s="160"/>
      <c r="V88" s="160"/>
      <c r="W88" s="160"/>
      <c r="X88" s="160"/>
      <c r="Y88" s="168"/>
      <c r="Z88" s="303">
        <v>45019</v>
      </c>
      <c r="AA88" s="324">
        <v>45077</v>
      </c>
      <c r="AB88" s="366"/>
    </row>
    <row r="89" spans="2:28" ht="15" thickBot="1" x14ac:dyDescent="0.35">
      <c r="B89" s="516"/>
      <c r="C89" s="437"/>
      <c r="D89" s="500"/>
      <c r="E89" s="521"/>
      <c r="F89" s="543"/>
      <c r="G89" s="521"/>
      <c r="H89" s="185">
        <v>4</v>
      </c>
      <c r="I89" s="186" t="s">
        <v>345</v>
      </c>
      <c r="J89" s="95">
        <v>0.1</v>
      </c>
      <c r="K89" s="187" t="s">
        <v>193</v>
      </c>
      <c r="L89" s="411"/>
      <c r="M89" s="382"/>
      <c r="N89" s="188"/>
      <c r="O89" s="171"/>
      <c r="P89" s="170"/>
      <c r="Q89" s="170"/>
      <c r="R89" s="170"/>
      <c r="S89" s="313">
        <v>1</v>
      </c>
      <c r="T89" s="170"/>
      <c r="U89" s="170"/>
      <c r="V89" s="170"/>
      <c r="W89" s="170"/>
      <c r="X89" s="170"/>
      <c r="Y89" s="171"/>
      <c r="Z89" s="306">
        <v>45078</v>
      </c>
      <c r="AA89" s="330">
        <v>45107</v>
      </c>
      <c r="AB89" s="366"/>
    </row>
    <row r="90" spans="2:28" ht="15" thickBot="1" x14ac:dyDescent="0.35">
      <c r="B90" s="514" t="s">
        <v>521</v>
      </c>
      <c r="C90" s="406" t="s">
        <v>228</v>
      </c>
      <c r="D90" s="517" t="s">
        <v>229</v>
      </c>
      <c r="E90" s="428" t="s">
        <v>230</v>
      </c>
      <c r="F90" s="541">
        <v>1</v>
      </c>
      <c r="G90" s="533" t="s">
        <v>231</v>
      </c>
      <c r="H90" s="189">
        <v>1</v>
      </c>
      <c r="I90" s="190" t="s">
        <v>346</v>
      </c>
      <c r="J90" s="91">
        <v>0.25</v>
      </c>
      <c r="K90" s="174" t="s">
        <v>126</v>
      </c>
      <c r="L90" s="530" t="s">
        <v>210</v>
      </c>
      <c r="M90" s="380" t="s">
        <v>227</v>
      </c>
      <c r="N90" s="191"/>
      <c r="O90" s="166"/>
      <c r="P90" s="192"/>
      <c r="Q90" s="311"/>
      <c r="R90" s="158"/>
      <c r="S90" s="158"/>
      <c r="T90" s="158"/>
      <c r="U90" s="158"/>
      <c r="V90" s="158"/>
      <c r="W90" s="158"/>
      <c r="X90" s="158"/>
      <c r="Y90" s="166"/>
      <c r="Z90" s="303">
        <v>45019</v>
      </c>
      <c r="AA90" s="328">
        <v>45037</v>
      </c>
      <c r="AB90" s="366"/>
    </row>
    <row r="91" spans="2:28" x14ac:dyDescent="0.3">
      <c r="B91" s="515"/>
      <c r="C91" s="407"/>
      <c r="D91" s="536"/>
      <c r="E91" s="520"/>
      <c r="F91" s="542"/>
      <c r="G91" s="520"/>
      <c r="H91" s="193">
        <v>2</v>
      </c>
      <c r="I91" s="194" t="s">
        <v>497</v>
      </c>
      <c r="J91" s="92">
        <v>0.25</v>
      </c>
      <c r="K91" s="179" t="s">
        <v>124</v>
      </c>
      <c r="L91" s="534"/>
      <c r="M91" s="381"/>
      <c r="N91" s="180"/>
      <c r="O91" s="168"/>
      <c r="P91" s="195"/>
      <c r="Q91" s="181"/>
      <c r="R91" s="312"/>
      <c r="S91" s="160"/>
      <c r="T91" s="160"/>
      <c r="U91" s="160"/>
      <c r="V91" s="160"/>
      <c r="W91" s="160"/>
      <c r="X91" s="160"/>
      <c r="Y91" s="168"/>
      <c r="Z91" s="300">
        <v>45047</v>
      </c>
      <c r="AA91" s="324">
        <v>45077</v>
      </c>
      <c r="AB91" s="366"/>
    </row>
    <row r="92" spans="2:28" ht="15" thickBot="1" x14ac:dyDescent="0.35">
      <c r="B92" s="516"/>
      <c r="C92" s="408"/>
      <c r="D92" s="537"/>
      <c r="E92" s="521"/>
      <c r="F92" s="543"/>
      <c r="G92" s="521"/>
      <c r="H92" s="196">
        <v>3</v>
      </c>
      <c r="I92" s="197" t="s">
        <v>347</v>
      </c>
      <c r="J92" s="90">
        <v>0.5</v>
      </c>
      <c r="K92" s="187" t="s">
        <v>193</v>
      </c>
      <c r="L92" s="535"/>
      <c r="M92" s="382"/>
      <c r="N92" s="188"/>
      <c r="O92" s="171"/>
      <c r="P92" s="198"/>
      <c r="Q92" s="199"/>
      <c r="R92" s="170"/>
      <c r="S92" s="313">
        <v>1</v>
      </c>
      <c r="T92" s="170"/>
      <c r="U92" s="170"/>
      <c r="V92" s="170"/>
      <c r="W92" s="170"/>
      <c r="X92" s="170"/>
      <c r="Y92" s="171"/>
      <c r="Z92" s="306">
        <v>45078</v>
      </c>
      <c r="AA92" s="330">
        <v>45107</v>
      </c>
      <c r="AB92" s="366"/>
    </row>
    <row r="93" spans="2:28" x14ac:dyDescent="0.3">
      <c r="B93" s="514" t="s">
        <v>521</v>
      </c>
      <c r="C93" s="406" t="s">
        <v>232</v>
      </c>
      <c r="D93" s="506" t="s">
        <v>233</v>
      </c>
      <c r="E93" s="428" t="s">
        <v>234</v>
      </c>
      <c r="F93" s="522">
        <v>1</v>
      </c>
      <c r="G93" s="533" t="s">
        <v>225</v>
      </c>
      <c r="H93" s="189">
        <v>1</v>
      </c>
      <c r="I93" s="190" t="s">
        <v>498</v>
      </c>
      <c r="J93" s="91">
        <v>0.25</v>
      </c>
      <c r="K93" s="174" t="s">
        <v>235</v>
      </c>
      <c r="L93" s="456" t="s">
        <v>236</v>
      </c>
      <c r="M93" s="380" t="s">
        <v>227</v>
      </c>
      <c r="N93" s="311"/>
      <c r="O93" s="311"/>
      <c r="P93" s="311"/>
      <c r="Q93" s="311"/>
      <c r="R93" s="158"/>
      <c r="S93" s="158"/>
      <c r="T93" s="158"/>
      <c r="U93" s="158"/>
      <c r="V93" s="158"/>
      <c r="W93" s="158"/>
      <c r="X93" s="158"/>
      <c r="Y93" s="166"/>
      <c r="Z93" s="299">
        <v>44928</v>
      </c>
      <c r="AA93" s="329">
        <v>45037</v>
      </c>
      <c r="AB93" s="366"/>
    </row>
    <row r="94" spans="2:28" x14ac:dyDescent="0.3">
      <c r="B94" s="515"/>
      <c r="C94" s="407"/>
      <c r="D94" s="499"/>
      <c r="E94" s="520"/>
      <c r="F94" s="523"/>
      <c r="G94" s="520"/>
      <c r="H94" s="193">
        <v>2</v>
      </c>
      <c r="I94" s="194" t="s">
        <v>348</v>
      </c>
      <c r="J94" s="92">
        <v>0.25</v>
      </c>
      <c r="K94" s="183" t="s">
        <v>237</v>
      </c>
      <c r="L94" s="489"/>
      <c r="M94" s="381"/>
      <c r="N94" s="180"/>
      <c r="O94" s="168"/>
      <c r="P94" s="195"/>
      <c r="Q94" s="181"/>
      <c r="R94" s="312"/>
      <c r="S94" s="160"/>
      <c r="T94" s="160"/>
      <c r="U94" s="160"/>
      <c r="V94" s="160"/>
      <c r="W94" s="160"/>
      <c r="X94" s="160"/>
      <c r="Y94" s="168"/>
      <c r="Z94" s="300">
        <v>45047</v>
      </c>
      <c r="AA94" s="324">
        <v>45077</v>
      </c>
      <c r="AB94" s="366"/>
    </row>
    <row r="95" spans="2:28" ht="29.4" thickBot="1" x14ac:dyDescent="0.35">
      <c r="B95" s="516"/>
      <c r="C95" s="408"/>
      <c r="D95" s="500"/>
      <c r="E95" s="521"/>
      <c r="F95" s="524"/>
      <c r="G95" s="521"/>
      <c r="H95" s="196">
        <v>3</v>
      </c>
      <c r="I95" s="197" t="s">
        <v>349</v>
      </c>
      <c r="J95" s="90">
        <v>0.5</v>
      </c>
      <c r="K95" s="135" t="s">
        <v>193</v>
      </c>
      <c r="L95" s="490"/>
      <c r="M95" s="382"/>
      <c r="N95" s="188"/>
      <c r="O95" s="171"/>
      <c r="P95" s="198"/>
      <c r="Q95" s="199"/>
      <c r="R95" s="170"/>
      <c r="S95" s="313"/>
      <c r="T95" s="313"/>
      <c r="U95" s="313"/>
      <c r="V95" s="313"/>
      <c r="W95" s="313"/>
      <c r="X95" s="313"/>
      <c r="Y95" s="314">
        <v>1</v>
      </c>
      <c r="Z95" s="306">
        <v>45078</v>
      </c>
      <c r="AA95" s="330">
        <v>45286</v>
      </c>
      <c r="AB95" s="366"/>
    </row>
    <row r="96" spans="2:28" x14ac:dyDescent="0.3">
      <c r="B96" s="514" t="s">
        <v>521</v>
      </c>
      <c r="C96" s="406" t="s">
        <v>238</v>
      </c>
      <c r="D96" s="506" t="s">
        <v>239</v>
      </c>
      <c r="E96" s="428" t="s">
        <v>240</v>
      </c>
      <c r="F96" s="522">
        <v>1</v>
      </c>
      <c r="G96" s="533" t="s">
        <v>241</v>
      </c>
      <c r="H96" s="189">
        <v>1</v>
      </c>
      <c r="I96" s="190" t="s">
        <v>350</v>
      </c>
      <c r="J96" s="91">
        <v>0.25</v>
      </c>
      <c r="K96" s="174" t="s">
        <v>124</v>
      </c>
      <c r="L96" s="530" t="s">
        <v>210</v>
      </c>
      <c r="M96" s="380" t="s">
        <v>227</v>
      </c>
      <c r="N96" s="191"/>
      <c r="O96" s="166"/>
      <c r="P96" s="311"/>
      <c r="Q96" s="200"/>
      <c r="R96" s="158"/>
      <c r="S96" s="158"/>
      <c r="T96" s="158"/>
      <c r="U96" s="158"/>
      <c r="V96" s="158"/>
      <c r="W96" s="158"/>
      <c r="X96" s="158"/>
      <c r="Y96" s="166"/>
      <c r="Z96" s="305">
        <v>44986</v>
      </c>
      <c r="AA96" s="329">
        <v>45009</v>
      </c>
      <c r="AB96" s="366"/>
    </row>
    <row r="97" spans="2:28" ht="28.8" x14ac:dyDescent="0.3">
      <c r="B97" s="515"/>
      <c r="C97" s="407"/>
      <c r="D97" s="499"/>
      <c r="E97" s="520"/>
      <c r="F97" s="523"/>
      <c r="G97" s="520"/>
      <c r="H97" s="193">
        <v>2</v>
      </c>
      <c r="I97" s="194" t="s">
        <v>351</v>
      </c>
      <c r="J97" s="92">
        <v>0.5</v>
      </c>
      <c r="K97" s="183" t="s">
        <v>126</v>
      </c>
      <c r="L97" s="534"/>
      <c r="M97" s="381"/>
      <c r="N97" s="180"/>
      <c r="O97" s="168"/>
      <c r="P97" s="195"/>
      <c r="Q97" s="312"/>
      <c r="R97" s="312"/>
      <c r="S97" s="312"/>
      <c r="T97" s="160"/>
      <c r="U97" s="160"/>
      <c r="V97" s="160"/>
      <c r="W97" s="160"/>
      <c r="X97" s="160"/>
      <c r="Y97" s="168"/>
      <c r="Z97" s="303">
        <v>45019</v>
      </c>
      <c r="AA97" s="324">
        <v>45107</v>
      </c>
      <c r="AB97" s="366"/>
    </row>
    <row r="98" spans="2:28" ht="29.4" thickBot="1" x14ac:dyDescent="0.35">
      <c r="B98" s="516"/>
      <c r="C98" s="408"/>
      <c r="D98" s="500"/>
      <c r="E98" s="521"/>
      <c r="F98" s="524"/>
      <c r="G98" s="521"/>
      <c r="H98" s="196">
        <v>3</v>
      </c>
      <c r="I98" s="197" t="s">
        <v>352</v>
      </c>
      <c r="J98" s="90">
        <v>0.25</v>
      </c>
      <c r="K98" s="135" t="s">
        <v>193</v>
      </c>
      <c r="L98" s="535"/>
      <c r="M98" s="382"/>
      <c r="N98" s="188"/>
      <c r="O98" s="171"/>
      <c r="P98" s="198"/>
      <c r="Q98" s="199"/>
      <c r="R98" s="170"/>
      <c r="S98" s="170"/>
      <c r="T98" s="313"/>
      <c r="U98" s="313"/>
      <c r="V98" s="313">
        <v>1</v>
      </c>
      <c r="W98" s="170"/>
      <c r="X98" s="170"/>
      <c r="Y98" s="171"/>
      <c r="Z98" s="306">
        <v>45110</v>
      </c>
      <c r="AA98" s="330">
        <v>45198</v>
      </c>
      <c r="AB98" s="366"/>
    </row>
    <row r="99" spans="2:28" x14ac:dyDescent="0.3">
      <c r="B99" s="514" t="s">
        <v>521</v>
      </c>
      <c r="C99" s="406" t="s">
        <v>242</v>
      </c>
      <c r="D99" s="506" t="s">
        <v>243</v>
      </c>
      <c r="E99" s="428" t="s">
        <v>244</v>
      </c>
      <c r="F99" s="522">
        <v>1</v>
      </c>
      <c r="G99" s="533" t="s">
        <v>241</v>
      </c>
      <c r="H99" s="189">
        <v>1</v>
      </c>
      <c r="I99" s="190" t="s">
        <v>353</v>
      </c>
      <c r="J99" s="91">
        <v>0.25</v>
      </c>
      <c r="K99" s="176" t="s">
        <v>126</v>
      </c>
      <c r="L99" s="530" t="s">
        <v>210</v>
      </c>
      <c r="M99" s="380" t="s">
        <v>227</v>
      </c>
      <c r="N99" s="191"/>
      <c r="O99" s="166"/>
      <c r="P99" s="192"/>
      <c r="Q99" s="200"/>
      <c r="R99" s="158"/>
      <c r="S99" s="158"/>
      <c r="T99" s="311"/>
      <c r="U99" s="311"/>
      <c r="V99" s="158"/>
      <c r="W99" s="158"/>
      <c r="X99" s="158"/>
      <c r="Y99" s="166"/>
      <c r="Z99" s="299">
        <v>45110</v>
      </c>
      <c r="AA99" s="329">
        <v>45169</v>
      </c>
      <c r="AB99" s="366"/>
    </row>
    <row r="100" spans="2:28" x14ac:dyDescent="0.3">
      <c r="B100" s="515"/>
      <c r="C100" s="407"/>
      <c r="D100" s="499"/>
      <c r="E100" s="520"/>
      <c r="F100" s="523"/>
      <c r="G100" s="520"/>
      <c r="H100" s="193">
        <v>2</v>
      </c>
      <c r="I100" s="194" t="s">
        <v>354</v>
      </c>
      <c r="J100" s="92">
        <v>0.15</v>
      </c>
      <c r="K100" s="179" t="s">
        <v>126</v>
      </c>
      <c r="L100" s="531"/>
      <c r="M100" s="381"/>
      <c r="N100" s="180"/>
      <c r="O100" s="168"/>
      <c r="P100" s="195"/>
      <c r="Q100" s="181"/>
      <c r="R100" s="160"/>
      <c r="S100" s="160"/>
      <c r="T100" s="160"/>
      <c r="U100" s="160"/>
      <c r="V100" s="312"/>
      <c r="W100" s="160"/>
      <c r="X100" s="160"/>
      <c r="Y100" s="168"/>
      <c r="Z100" s="300">
        <v>45170</v>
      </c>
      <c r="AA100" s="324">
        <v>45198</v>
      </c>
      <c r="AB100" s="366"/>
    </row>
    <row r="101" spans="2:28" x14ac:dyDescent="0.3">
      <c r="B101" s="515"/>
      <c r="C101" s="407"/>
      <c r="D101" s="499"/>
      <c r="E101" s="520"/>
      <c r="F101" s="523"/>
      <c r="G101" s="520"/>
      <c r="H101" s="193">
        <v>3</v>
      </c>
      <c r="I101" s="194" t="s">
        <v>355</v>
      </c>
      <c r="J101" s="92">
        <v>0.5</v>
      </c>
      <c r="K101" s="183" t="s">
        <v>126</v>
      </c>
      <c r="L101" s="531"/>
      <c r="M101" s="381"/>
      <c r="N101" s="180"/>
      <c r="O101" s="168"/>
      <c r="P101" s="184"/>
      <c r="Q101" s="181"/>
      <c r="R101" s="160"/>
      <c r="S101" s="160"/>
      <c r="T101" s="160"/>
      <c r="U101" s="160"/>
      <c r="V101" s="160"/>
      <c r="W101" s="312"/>
      <c r="X101" s="160"/>
      <c r="Y101" s="168"/>
      <c r="Z101" s="300">
        <v>45201</v>
      </c>
      <c r="AA101" s="324">
        <v>45230</v>
      </c>
      <c r="AB101" s="366"/>
    </row>
    <row r="102" spans="2:28" ht="15" thickBot="1" x14ac:dyDescent="0.35">
      <c r="B102" s="516"/>
      <c r="C102" s="408"/>
      <c r="D102" s="500"/>
      <c r="E102" s="521"/>
      <c r="F102" s="524"/>
      <c r="G102" s="521"/>
      <c r="H102" s="196">
        <v>4</v>
      </c>
      <c r="I102" s="197" t="s">
        <v>356</v>
      </c>
      <c r="J102" s="90">
        <v>0.1</v>
      </c>
      <c r="K102" s="135" t="s">
        <v>193</v>
      </c>
      <c r="L102" s="532"/>
      <c r="M102" s="382"/>
      <c r="N102" s="188"/>
      <c r="O102" s="171"/>
      <c r="P102" s="201"/>
      <c r="Q102" s="199"/>
      <c r="R102" s="170"/>
      <c r="S102" s="154"/>
      <c r="T102" s="170"/>
      <c r="U102" s="170"/>
      <c r="V102" s="170"/>
      <c r="W102" s="170"/>
      <c r="X102" s="313"/>
      <c r="Y102" s="314">
        <v>1</v>
      </c>
      <c r="Z102" s="300">
        <v>45231</v>
      </c>
      <c r="AA102" s="324">
        <v>45286</v>
      </c>
      <c r="AB102" s="366"/>
    </row>
    <row r="103" spans="2:28" ht="28.8" x14ac:dyDescent="0.3">
      <c r="B103" s="514" t="s">
        <v>521</v>
      </c>
      <c r="C103" s="406" t="s">
        <v>245</v>
      </c>
      <c r="D103" s="506" t="s">
        <v>246</v>
      </c>
      <c r="E103" s="385" t="s">
        <v>247</v>
      </c>
      <c r="F103" s="522">
        <v>1</v>
      </c>
      <c r="G103" s="403" t="s">
        <v>225</v>
      </c>
      <c r="H103" s="54">
        <v>1</v>
      </c>
      <c r="I103" s="202" t="s">
        <v>357</v>
      </c>
      <c r="J103" s="91">
        <v>0.25</v>
      </c>
      <c r="K103" s="176" t="s">
        <v>126</v>
      </c>
      <c r="L103" s="530" t="s">
        <v>210</v>
      </c>
      <c r="M103" s="380" t="s">
        <v>227</v>
      </c>
      <c r="N103" s="311"/>
      <c r="O103" s="203"/>
      <c r="P103" s="204"/>
      <c r="Q103" s="205"/>
      <c r="R103" s="206"/>
      <c r="S103" s="206"/>
      <c r="T103" s="206"/>
      <c r="U103" s="206"/>
      <c r="V103" s="206"/>
      <c r="W103" s="206"/>
      <c r="X103" s="206"/>
      <c r="Y103" s="203"/>
      <c r="Z103" s="299">
        <v>44928</v>
      </c>
      <c r="AA103" s="323">
        <v>44957</v>
      </c>
      <c r="AB103" s="366"/>
    </row>
    <row r="104" spans="2:28" x14ac:dyDescent="0.3">
      <c r="B104" s="515"/>
      <c r="C104" s="407"/>
      <c r="D104" s="499"/>
      <c r="E104" s="386"/>
      <c r="F104" s="523"/>
      <c r="G104" s="404"/>
      <c r="H104" s="57">
        <v>2</v>
      </c>
      <c r="I104" s="207" t="s">
        <v>358</v>
      </c>
      <c r="J104" s="92">
        <v>0.5</v>
      </c>
      <c r="K104" s="179" t="s">
        <v>126</v>
      </c>
      <c r="L104" s="531"/>
      <c r="M104" s="381"/>
      <c r="N104" s="208"/>
      <c r="O104" s="312"/>
      <c r="P104" s="312"/>
      <c r="Q104" s="209"/>
      <c r="R104" s="210"/>
      <c r="S104" s="210"/>
      <c r="T104" s="210"/>
      <c r="U104" s="210"/>
      <c r="V104" s="210"/>
      <c r="W104" s="210"/>
      <c r="X104" s="210"/>
      <c r="Y104" s="211"/>
      <c r="Z104" s="300">
        <v>44958</v>
      </c>
      <c r="AA104" s="327">
        <v>45009</v>
      </c>
      <c r="AB104" s="366"/>
    </row>
    <row r="105" spans="2:28" x14ac:dyDescent="0.3">
      <c r="B105" s="515"/>
      <c r="C105" s="407"/>
      <c r="D105" s="499"/>
      <c r="E105" s="386"/>
      <c r="F105" s="523"/>
      <c r="G105" s="404"/>
      <c r="H105" s="57">
        <v>3</v>
      </c>
      <c r="I105" s="207" t="s">
        <v>359</v>
      </c>
      <c r="J105" s="92">
        <v>0.15</v>
      </c>
      <c r="K105" s="183" t="s">
        <v>126</v>
      </c>
      <c r="L105" s="531"/>
      <c r="M105" s="381"/>
      <c r="N105" s="208"/>
      <c r="O105" s="211"/>
      <c r="P105" s="184"/>
      <c r="Q105" s="312"/>
      <c r="R105" s="312"/>
      <c r="S105" s="210"/>
      <c r="T105" s="210"/>
      <c r="U105" s="210"/>
      <c r="V105" s="210"/>
      <c r="W105" s="210"/>
      <c r="X105" s="210"/>
      <c r="Y105" s="211"/>
      <c r="Z105" s="303">
        <v>45019</v>
      </c>
      <c r="AA105" s="324">
        <v>45077</v>
      </c>
      <c r="AB105" s="366"/>
    </row>
    <row r="106" spans="2:28" ht="15" thickBot="1" x14ac:dyDescent="0.35">
      <c r="B106" s="516"/>
      <c r="C106" s="408"/>
      <c r="D106" s="500"/>
      <c r="E106" s="387"/>
      <c r="F106" s="524"/>
      <c r="G106" s="405"/>
      <c r="H106" s="61">
        <v>4</v>
      </c>
      <c r="I106" s="212" t="s">
        <v>360</v>
      </c>
      <c r="J106" s="90">
        <v>0.1</v>
      </c>
      <c r="K106" s="135" t="s">
        <v>193</v>
      </c>
      <c r="L106" s="532"/>
      <c r="M106" s="382"/>
      <c r="N106" s="213"/>
      <c r="O106" s="214"/>
      <c r="P106" s="215"/>
      <c r="Q106" s="216"/>
      <c r="R106" s="217"/>
      <c r="S106" s="313">
        <v>1</v>
      </c>
      <c r="T106" s="217"/>
      <c r="U106" s="217"/>
      <c r="V106" s="217"/>
      <c r="W106" s="217"/>
      <c r="X106" s="217"/>
      <c r="Y106" s="214"/>
      <c r="Z106" s="306">
        <v>45078</v>
      </c>
      <c r="AA106" s="330">
        <v>45107</v>
      </c>
      <c r="AB106" s="366"/>
    </row>
    <row r="107" spans="2:28" ht="28.8" x14ac:dyDescent="0.3">
      <c r="B107" s="514" t="s">
        <v>521</v>
      </c>
      <c r="C107" s="406" t="s">
        <v>248</v>
      </c>
      <c r="D107" s="506" t="s">
        <v>249</v>
      </c>
      <c r="E107" s="428" t="s">
        <v>250</v>
      </c>
      <c r="F107" s="522">
        <v>1</v>
      </c>
      <c r="G107" s="525" t="s">
        <v>241</v>
      </c>
      <c r="H107" s="174">
        <v>1</v>
      </c>
      <c r="I107" s="202" t="s">
        <v>523</v>
      </c>
      <c r="J107" s="91">
        <v>0.25</v>
      </c>
      <c r="K107" s="176" t="s">
        <v>126</v>
      </c>
      <c r="L107" s="377" t="s">
        <v>210</v>
      </c>
      <c r="M107" s="380" t="s">
        <v>227</v>
      </c>
      <c r="N107" s="311"/>
      <c r="O107" s="166"/>
      <c r="P107" s="192"/>
      <c r="Q107" s="200"/>
      <c r="R107" s="158"/>
      <c r="S107" s="158"/>
      <c r="T107" s="158"/>
      <c r="U107" s="158"/>
      <c r="V107" s="158"/>
      <c r="W107" s="158"/>
      <c r="X107" s="158"/>
      <c r="Y107" s="166"/>
      <c r="Z107" s="299">
        <v>44928</v>
      </c>
      <c r="AA107" s="323">
        <v>44957</v>
      </c>
      <c r="AB107" s="366"/>
    </row>
    <row r="108" spans="2:28" ht="28.8" x14ac:dyDescent="0.3">
      <c r="B108" s="515"/>
      <c r="C108" s="407"/>
      <c r="D108" s="499"/>
      <c r="E108" s="520"/>
      <c r="F108" s="523"/>
      <c r="G108" s="526"/>
      <c r="H108" s="179">
        <v>2</v>
      </c>
      <c r="I108" s="207" t="s">
        <v>524</v>
      </c>
      <c r="J108" s="92">
        <v>0.1</v>
      </c>
      <c r="K108" s="179" t="s">
        <v>126</v>
      </c>
      <c r="L108" s="378"/>
      <c r="M108" s="381"/>
      <c r="N108" s="180"/>
      <c r="O108" s="312"/>
      <c r="P108" s="312"/>
      <c r="Q108" s="181"/>
      <c r="R108" s="160"/>
      <c r="S108" s="160"/>
      <c r="T108" s="160"/>
      <c r="U108" s="160"/>
      <c r="V108" s="160"/>
      <c r="W108" s="160"/>
      <c r="X108" s="160"/>
      <c r="Y108" s="168"/>
      <c r="Z108" s="300">
        <v>44958</v>
      </c>
      <c r="AA108" s="327">
        <v>45009</v>
      </c>
      <c r="AB108" s="366"/>
    </row>
    <row r="109" spans="2:28" x14ac:dyDescent="0.3">
      <c r="B109" s="515"/>
      <c r="C109" s="407"/>
      <c r="D109" s="499"/>
      <c r="E109" s="520"/>
      <c r="F109" s="523"/>
      <c r="G109" s="526"/>
      <c r="H109" s="179">
        <v>3</v>
      </c>
      <c r="I109" s="207" t="s">
        <v>361</v>
      </c>
      <c r="J109" s="92">
        <v>0.15</v>
      </c>
      <c r="K109" s="183" t="s">
        <v>126</v>
      </c>
      <c r="L109" s="378"/>
      <c r="M109" s="381"/>
      <c r="N109" s="180"/>
      <c r="O109" s="168"/>
      <c r="P109" s="184"/>
      <c r="Q109" s="312"/>
      <c r="R109" s="312"/>
      <c r="S109" s="160"/>
      <c r="T109" s="160"/>
      <c r="U109" s="160"/>
      <c r="V109" s="160"/>
      <c r="W109" s="160"/>
      <c r="X109" s="160"/>
      <c r="Y109" s="168"/>
      <c r="Z109" s="303">
        <v>45019</v>
      </c>
      <c r="AA109" s="324">
        <v>45077</v>
      </c>
      <c r="AB109" s="366"/>
    </row>
    <row r="110" spans="2:28" ht="15" thickBot="1" x14ac:dyDescent="0.35">
      <c r="B110" s="516"/>
      <c r="C110" s="408"/>
      <c r="D110" s="500"/>
      <c r="E110" s="521"/>
      <c r="F110" s="524"/>
      <c r="G110" s="527"/>
      <c r="H110" s="187">
        <v>4</v>
      </c>
      <c r="I110" s="212" t="s">
        <v>362</v>
      </c>
      <c r="J110" s="90">
        <v>0.5</v>
      </c>
      <c r="K110" s="135" t="s">
        <v>193</v>
      </c>
      <c r="L110" s="379"/>
      <c r="M110" s="382"/>
      <c r="N110" s="188"/>
      <c r="O110" s="171"/>
      <c r="P110" s="170"/>
      <c r="Q110" s="199"/>
      <c r="R110" s="170"/>
      <c r="S110" s="313">
        <v>1</v>
      </c>
      <c r="T110" s="170"/>
      <c r="U110" s="170"/>
      <c r="V110" s="170"/>
      <c r="W110" s="170"/>
      <c r="X110" s="170"/>
      <c r="Y110" s="171"/>
      <c r="Z110" s="306">
        <v>45078</v>
      </c>
      <c r="AA110" s="330">
        <v>45107</v>
      </c>
      <c r="AB110" s="366"/>
    </row>
    <row r="111" spans="2:28" x14ac:dyDescent="0.3">
      <c r="B111" s="514" t="s">
        <v>521</v>
      </c>
      <c r="C111" s="517" t="s">
        <v>251</v>
      </c>
      <c r="D111" s="517" t="s">
        <v>252</v>
      </c>
      <c r="E111" s="428" t="s">
        <v>253</v>
      </c>
      <c r="F111" s="522">
        <v>1</v>
      </c>
      <c r="G111" s="525" t="s">
        <v>225</v>
      </c>
      <c r="H111" s="174">
        <v>1</v>
      </c>
      <c r="I111" s="202" t="s">
        <v>363</v>
      </c>
      <c r="J111" s="91">
        <v>0.25</v>
      </c>
      <c r="K111" s="176" t="s">
        <v>126</v>
      </c>
      <c r="L111" s="377" t="s">
        <v>210</v>
      </c>
      <c r="M111" s="380" t="s">
        <v>227</v>
      </c>
      <c r="N111" s="158"/>
      <c r="O111" s="158"/>
      <c r="P111" s="158"/>
      <c r="Q111" s="158"/>
      <c r="R111" s="158"/>
      <c r="S111" s="166"/>
      <c r="T111" s="311"/>
      <c r="U111" s="166"/>
      <c r="V111" s="158"/>
      <c r="W111" s="200"/>
      <c r="X111" s="158"/>
      <c r="Y111" s="166"/>
      <c r="Z111" s="303">
        <v>45110</v>
      </c>
      <c r="AA111" s="327">
        <v>45138</v>
      </c>
      <c r="AB111" s="366"/>
    </row>
    <row r="112" spans="2:28" ht="28.8" x14ac:dyDescent="0.3">
      <c r="B112" s="515"/>
      <c r="C112" s="518"/>
      <c r="D112" s="518"/>
      <c r="E112" s="520"/>
      <c r="F112" s="523"/>
      <c r="G112" s="526"/>
      <c r="H112" s="179">
        <v>2</v>
      </c>
      <c r="I112" s="218" t="s">
        <v>499</v>
      </c>
      <c r="J112" s="92">
        <v>0.15</v>
      </c>
      <c r="K112" s="179" t="s">
        <v>126</v>
      </c>
      <c r="L112" s="378"/>
      <c r="M112" s="381"/>
      <c r="N112" s="160"/>
      <c r="O112" s="160"/>
      <c r="P112" s="160"/>
      <c r="Q112" s="160"/>
      <c r="R112" s="160"/>
      <c r="S112" s="160"/>
      <c r="T112" s="181"/>
      <c r="U112" s="312"/>
      <c r="V112" s="312"/>
      <c r="W112" s="181"/>
      <c r="X112" s="160"/>
      <c r="Y112" s="168"/>
      <c r="Z112" s="303">
        <v>45139</v>
      </c>
      <c r="AA112" s="327">
        <v>45198</v>
      </c>
      <c r="AB112" s="366"/>
    </row>
    <row r="113" spans="1:104" x14ac:dyDescent="0.3">
      <c r="B113" s="515"/>
      <c r="C113" s="518"/>
      <c r="D113" s="518"/>
      <c r="E113" s="520"/>
      <c r="F113" s="523"/>
      <c r="G113" s="526"/>
      <c r="H113" s="179">
        <v>3</v>
      </c>
      <c r="I113" s="207" t="s">
        <v>500</v>
      </c>
      <c r="J113" s="92">
        <v>0.1</v>
      </c>
      <c r="K113" s="183" t="s">
        <v>126</v>
      </c>
      <c r="L113" s="378"/>
      <c r="M113" s="381"/>
      <c r="N113" s="160"/>
      <c r="O113" s="160"/>
      <c r="P113" s="160"/>
      <c r="Q113" s="160"/>
      <c r="R113" s="160"/>
      <c r="S113" s="160"/>
      <c r="T113" s="181"/>
      <c r="U113" s="168"/>
      <c r="V113" s="184"/>
      <c r="W113" s="312"/>
      <c r="X113" s="312"/>
      <c r="Y113" s="168"/>
      <c r="Z113" s="303">
        <v>45201</v>
      </c>
      <c r="AA113" s="327">
        <v>45260</v>
      </c>
      <c r="AB113" s="366"/>
    </row>
    <row r="114" spans="1:104" ht="15" thickBot="1" x14ac:dyDescent="0.35">
      <c r="B114" s="516"/>
      <c r="C114" s="519"/>
      <c r="D114" s="519"/>
      <c r="E114" s="521"/>
      <c r="F114" s="524"/>
      <c r="G114" s="527"/>
      <c r="H114" s="187">
        <v>4</v>
      </c>
      <c r="I114" s="212" t="s">
        <v>501</v>
      </c>
      <c r="J114" s="90">
        <v>0.5</v>
      </c>
      <c r="K114" s="135" t="s">
        <v>193</v>
      </c>
      <c r="L114" s="379"/>
      <c r="M114" s="382"/>
      <c r="N114" s="170"/>
      <c r="O114" s="170"/>
      <c r="P114" s="170"/>
      <c r="Q114" s="170"/>
      <c r="R114" s="170"/>
      <c r="S114" s="170"/>
      <c r="T114" s="199"/>
      <c r="U114" s="171"/>
      <c r="V114" s="201"/>
      <c r="W114" s="199"/>
      <c r="X114" s="170"/>
      <c r="Y114" s="314">
        <v>1</v>
      </c>
      <c r="Z114" s="303">
        <v>45261</v>
      </c>
      <c r="AA114" s="327">
        <v>45286</v>
      </c>
      <c r="AB114" s="366"/>
    </row>
    <row r="115" spans="1:104" ht="28.8" x14ac:dyDescent="0.3">
      <c r="B115" s="494" t="s">
        <v>263</v>
      </c>
      <c r="C115" s="435" t="s">
        <v>293</v>
      </c>
      <c r="D115" s="506" t="s">
        <v>264</v>
      </c>
      <c r="E115" s="409" t="s">
        <v>502</v>
      </c>
      <c r="F115" s="418">
        <v>1</v>
      </c>
      <c r="G115" s="473" t="s">
        <v>265</v>
      </c>
      <c r="H115" s="54">
        <v>1</v>
      </c>
      <c r="I115" s="219" t="s">
        <v>364</v>
      </c>
      <c r="J115" s="220">
        <f>1/9</f>
        <v>0.1111111111111111</v>
      </c>
      <c r="K115" s="54" t="s">
        <v>124</v>
      </c>
      <c r="L115" s="30" t="s">
        <v>266</v>
      </c>
      <c r="M115" s="30" t="s">
        <v>267</v>
      </c>
      <c r="N115" s="221"/>
      <c r="O115" s="206"/>
      <c r="P115" s="206"/>
      <c r="Q115" s="206"/>
      <c r="R115" s="206"/>
      <c r="S115" s="206"/>
      <c r="T115" s="206"/>
      <c r="U115" s="206"/>
      <c r="V115" s="206"/>
      <c r="W115" s="206"/>
      <c r="X115" s="206"/>
      <c r="Y115" s="203"/>
      <c r="Z115" s="299">
        <v>44928</v>
      </c>
      <c r="AA115" s="323">
        <v>44957</v>
      </c>
      <c r="AB115" s="365">
        <v>3361000</v>
      </c>
    </row>
    <row r="116" spans="1:104" x14ac:dyDescent="0.3">
      <c r="B116" s="495"/>
      <c r="C116" s="436"/>
      <c r="D116" s="499"/>
      <c r="E116" s="410"/>
      <c r="F116" s="528"/>
      <c r="G116" s="474"/>
      <c r="H116" s="57">
        <v>2</v>
      </c>
      <c r="I116" s="222" t="s">
        <v>365</v>
      </c>
      <c r="J116" s="223">
        <f t="shared" ref="J116:J123" si="0">1/9</f>
        <v>0.1111111111111111</v>
      </c>
      <c r="K116" s="57" t="s">
        <v>124</v>
      </c>
      <c r="L116" s="31" t="s">
        <v>268</v>
      </c>
      <c r="M116" s="31" t="s">
        <v>269</v>
      </c>
      <c r="N116" s="224"/>
      <c r="O116" s="224"/>
      <c r="P116" s="224"/>
      <c r="Q116" s="224"/>
      <c r="R116" s="224"/>
      <c r="S116" s="224"/>
      <c r="T116" s="210"/>
      <c r="U116" s="210"/>
      <c r="V116" s="210"/>
      <c r="W116" s="210"/>
      <c r="X116" s="210"/>
      <c r="Y116" s="211"/>
      <c r="Z116" s="300">
        <v>44928</v>
      </c>
      <c r="AA116" s="324">
        <v>45107</v>
      </c>
      <c r="AB116" s="366"/>
    </row>
    <row r="117" spans="1:104" x14ac:dyDescent="0.3">
      <c r="B117" s="495"/>
      <c r="C117" s="436"/>
      <c r="D117" s="499"/>
      <c r="E117" s="410"/>
      <c r="F117" s="528"/>
      <c r="G117" s="474"/>
      <c r="H117" s="57">
        <v>3</v>
      </c>
      <c r="I117" s="222" t="s">
        <v>366</v>
      </c>
      <c r="J117" s="223">
        <f t="shared" si="0"/>
        <v>0.1111111111111111</v>
      </c>
      <c r="K117" s="57" t="s">
        <v>124</v>
      </c>
      <c r="L117" s="31" t="s">
        <v>268</v>
      </c>
      <c r="M117" s="31" t="s">
        <v>269</v>
      </c>
      <c r="N117" s="224"/>
      <c r="O117" s="224"/>
      <c r="P117" s="224"/>
      <c r="Q117" s="210"/>
      <c r="R117" s="210"/>
      <c r="S117" s="210"/>
      <c r="T117" s="210"/>
      <c r="U117" s="210"/>
      <c r="V117" s="210"/>
      <c r="W117" s="210"/>
      <c r="X117" s="210"/>
      <c r="Y117" s="211"/>
      <c r="Z117" s="300">
        <v>44928</v>
      </c>
      <c r="AA117" s="327">
        <v>45009</v>
      </c>
      <c r="AB117" s="366"/>
    </row>
    <row r="118" spans="1:104" s="123" customFormat="1" x14ac:dyDescent="0.3">
      <c r="A118" s="25"/>
      <c r="B118" s="495"/>
      <c r="C118" s="436"/>
      <c r="D118" s="499"/>
      <c r="E118" s="410"/>
      <c r="F118" s="528"/>
      <c r="G118" s="474"/>
      <c r="H118" s="179">
        <v>4</v>
      </c>
      <c r="I118" s="315" t="s">
        <v>367</v>
      </c>
      <c r="J118" s="231">
        <f t="shared" si="0"/>
        <v>0.1111111111111111</v>
      </c>
      <c r="K118" s="179" t="s">
        <v>124</v>
      </c>
      <c r="L118" s="134" t="s">
        <v>270</v>
      </c>
      <c r="M118" s="134" t="s">
        <v>271</v>
      </c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300">
        <v>44958</v>
      </c>
      <c r="AA118" s="334">
        <v>45291</v>
      </c>
      <c r="AB118" s="366"/>
      <c r="AC118" s="25"/>
      <c r="AD118" s="25"/>
      <c r="AE118" s="25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</row>
    <row r="119" spans="1:104" x14ac:dyDescent="0.3">
      <c r="A119" s="25"/>
      <c r="B119" s="495"/>
      <c r="C119" s="436"/>
      <c r="D119" s="499"/>
      <c r="E119" s="410"/>
      <c r="F119" s="528"/>
      <c r="G119" s="474"/>
      <c r="H119" s="57">
        <v>5</v>
      </c>
      <c r="I119" s="222" t="s">
        <v>368</v>
      </c>
      <c r="J119" s="223">
        <f t="shared" si="0"/>
        <v>0.1111111111111111</v>
      </c>
      <c r="K119" s="57" t="s">
        <v>124</v>
      </c>
      <c r="L119" s="31" t="s">
        <v>270</v>
      </c>
      <c r="M119" s="31" t="s">
        <v>271</v>
      </c>
      <c r="N119" s="210"/>
      <c r="O119" s="210"/>
      <c r="P119" s="210"/>
      <c r="Q119" s="224"/>
      <c r="R119" s="224"/>
      <c r="S119" s="224"/>
      <c r="T119" s="210"/>
      <c r="U119" s="210"/>
      <c r="V119" s="210"/>
      <c r="W119" s="210"/>
      <c r="X119" s="210"/>
      <c r="Y119" s="211"/>
      <c r="Z119" s="303">
        <v>45019</v>
      </c>
      <c r="AA119" s="327">
        <v>45107</v>
      </c>
      <c r="AB119" s="366"/>
      <c r="AC119" s="25"/>
      <c r="AD119" s="25"/>
      <c r="AE119" s="25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</row>
    <row r="120" spans="1:104" s="123" customFormat="1" x14ac:dyDescent="0.3">
      <c r="A120" s="25"/>
      <c r="B120" s="495"/>
      <c r="C120" s="436"/>
      <c r="D120" s="499"/>
      <c r="E120" s="410"/>
      <c r="F120" s="528"/>
      <c r="G120" s="474"/>
      <c r="H120" s="179">
        <v>6</v>
      </c>
      <c r="I120" s="315" t="s">
        <v>369</v>
      </c>
      <c r="J120" s="231">
        <f t="shared" si="0"/>
        <v>0.1111111111111111</v>
      </c>
      <c r="K120" s="179" t="s">
        <v>124</v>
      </c>
      <c r="L120" s="134" t="s">
        <v>270</v>
      </c>
      <c r="M120" s="134" t="s">
        <v>271</v>
      </c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322">
        <v>44958</v>
      </c>
      <c r="AA120" s="335" t="s">
        <v>485</v>
      </c>
      <c r="AB120" s="366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</row>
    <row r="121" spans="1:104" x14ac:dyDescent="0.3">
      <c r="B121" s="495"/>
      <c r="C121" s="436"/>
      <c r="D121" s="499"/>
      <c r="E121" s="410"/>
      <c r="F121" s="528"/>
      <c r="G121" s="474"/>
      <c r="H121" s="57">
        <v>7</v>
      </c>
      <c r="I121" s="222" t="s">
        <v>370</v>
      </c>
      <c r="J121" s="223">
        <f t="shared" si="0"/>
        <v>0.1111111111111111</v>
      </c>
      <c r="K121" s="57" t="s">
        <v>124</v>
      </c>
      <c r="L121" s="31" t="s">
        <v>272</v>
      </c>
      <c r="M121" s="31" t="s">
        <v>273</v>
      </c>
      <c r="N121" s="210"/>
      <c r="O121" s="210"/>
      <c r="P121" s="210"/>
      <c r="Q121" s="224"/>
      <c r="R121" s="224"/>
      <c r="S121" s="224"/>
      <c r="T121" s="210"/>
      <c r="U121" s="210"/>
      <c r="V121" s="210"/>
      <c r="W121" s="210"/>
      <c r="X121" s="210"/>
      <c r="Y121" s="211"/>
      <c r="Z121" s="303">
        <v>45019</v>
      </c>
      <c r="AA121" s="327">
        <v>45107</v>
      </c>
      <c r="AB121" s="366"/>
    </row>
    <row r="122" spans="1:104" x14ac:dyDescent="0.3">
      <c r="B122" s="495"/>
      <c r="C122" s="436"/>
      <c r="D122" s="499"/>
      <c r="E122" s="410"/>
      <c r="F122" s="528"/>
      <c r="G122" s="474"/>
      <c r="H122" s="57">
        <v>8</v>
      </c>
      <c r="I122" s="222" t="s">
        <v>371</v>
      </c>
      <c r="J122" s="223">
        <f t="shared" si="0"/>
        <v>0.1111111111111111</v>
      </c>
      <c r="K122" s="57" t="s">
        <v>124</v>
      </c>
      <c r="L122" s="31" t="s">
        <v>272</v>
      </c>
      <c r="M122" s="31" t="s">
        <v>273</v>
      </c>
      <c r="N122" s="210"/>
      <c r="O122" s="210"/>
      <c r="P122" s="210"/>
      <c r="Q122" s="210"/>
      <c r="R122" s="210"/>
      <c r="S122" s="224"/>
      <c r="T122" s="224"/>
      <c r="U122" s="224"/>
      <c r="V122" s="153"/>
      <c r="W122" s="210"/>
      <c r="X122" s="210"/>
      <c r="Y122" s="211"/>
      <c r="Z122" s="300">
        <v>45078</v>
      </c>
      <c r="AA122" s="327">
        <v>45169</v>
      </c>
      <c r="AB122" s="366"/>
    </row>
    <row r="123" spans="1:104" ht="29.4" thickBot="1" x14ac:dyDescent="0.35">
      <c r="B123" s="496"/>
      <c r="C123" s="437"/>
      <c r="D123" s="500"/>
      <c r="E123" s="411"/>
      <c r="F123" s="529"/>
      <c r="G123" s="475"/>
      <c r="H123" s="61">
        <v>9</v>
      </c>
      <c r="I123" s="242" t="s">
        <v>372</v>
      </c>
      <c r="J123" s="226">
        <f t="shared" si="0"/>
        <v>0.1111111111111111</v>
      </c>
      <c r="K123" s="61" t="s">
        <v>193</v>
      </c>
      <c r="L123" s="132"/>
      <c r="M123" s="132"/>
      <c r="N123" s="217"/>
      <c r="O123" s="217"/>
      <c r="P123" s="217"/>
      <c r="Q123" s="217"/>
      <c r="R123" s="217"/>
      <c r="S123" s="217"/>
      <c r="T123" s="217"/>
      <c r="U123" s="217"/>
      <c r="V123" s="224"/>
      <c r="W123" s="224"/>
      <c r="X123" s="224"/>
      <c r="Y123" s="121">
        <v>1</v>
      </c>
      <c r="Z123" s="304">
        <v>45261</v>
      </c>
      <c r="AA123" s="328">
        <v>45286</v>
      </c>
      <c r="AB123" s="366"/>
    </row>
    <row r="124" spans="1:104" ht="28.8" x14ac:dyDescent="0.3">
      <c r="B124" s="512" t="s">
        <v>529</v>
      </c>
      <c r="C124" s="435" t="s">
        <v>296</v>
      </c>
      <c r="D124" s="506" t="s">
        <v>274</v>
      </c>
      <c r="E124" s="409" t="s">
        <v>275</v>
      </c>
      <c r="F124" s="418" t="s">
        <v>276</v>
      </c>
      <c r="G124" s="473" t="s">
        <v>277</v>
      </c>
      <c r="H124" s="54">
        <v>1</v>
      </c>
      <c r="I124" s="227" t="s">
        <v>373</v>
      </c>
      <c r="J124" s="228">
        <v>0.125</v>
      </c>
      <c r="K124" s="54" t="s">
        <v>124</v>
      </c>
      <c r="L124" s="30" t="s">
        <v>278</v>
      </c>
      <c r="M124" s="30" t="s">
        <v>267</v>
      </c>
      <c r="N124" s="221"/>
      <c r="O124" s="206"/>
      <c r="P124" s="206"/>
      <c r="Q124" s="206"/>
      <c r="R124" s="206"/>
      <c r="S124" s="206"/>
      <c r="T124" s="206"/>
      <c r="U124" s="206"/>
      <c r="V124" s="206"/>
      <c r="W124" s="206"/>
      <c r="X124" s="229"/>
      <c r="Y124" s="203"/>
      <c r="Z124" s="299">
        <v>44928</v>
      </c>
      <c r="AA124" s="323">
        <v>44957</v>
      </c>
      <c r="AB124" s="366"/>
    </row>
    <row r="125" spans="1:104" ht="28.8" x14ac:dyDescent="0.3">
      <c r="B125" s="513"/>
      <c r="C125" s="436"/>
      <c r="D125" s="499"/>
      <c r="E125" s="410"/>
      <c r="F125" s="528"/>
      <c r="G125" s="474"/>
      <c r="H125" s="57">
        <v>2</v>
      </c>
      <c r="I125" s="230" t="s">
        <v>374</v>
      </c>
      <c r="J125" s="231">
        <v>0.125</v>
      </c>
      <c r="K125" s="57" t="s">
        <v>124</v>
      </c>
      <c r="L125" s="31" t="s">
        <v>278</v>
      </c>
      <c r="M125" s="31" t="s">
        <v>267</v>
      </c>
      <c r="N125" s="224"/>
      <c r="O125" s="210"/>
      <c r="P125" s="210"/>
      <c r="Q125" s="210"/>
      <c r="R125" s="210"/>
      <c r="S125" s="210"/>
      <c r="T125" s="210"/>
      <c r="U125" s="210"/>
      <c r="V125" s="210"/>
      <c r="W125" s="210"/>
      <c r="X125" s="232"/>
      <c r="Y125" s="211"/>
      <c r="Z125" s="300">
        <v>44928</v>
      </c>
      <c r="AA125" s="324">
        <v>44957</v>
      </c>
      <c r="AB125" s="366"/>
    </row>
    <row r="126" spans="1:104" ht="28.8" x14ac:dyDescent="0.3">
      <c r="B126" s="513"/>
      <c r="C126" s="436"/>
      <c r="D126" s="499"/>
      <c r="E126" s="410"/>
      <c r="F126" s="528"/>
      <c r="G126" s="474"/>
      <c r="H126" s="57">
        <v>3</v>
      </c>
      <c r="I126" s="230" t="s">
        <v>375</v>
      </c>
      <c r="J126" s="231">
        <v>0.625</v>
      </c>
      <c r="K126" s="57" t="s">
        <v>124</v>
      </c>
      <c r="L126" s="31" t="s">
        <v>278</v>
      </c>
      <c r="M126" s="31" t="s">
        <v>267</v>
      </c>
      <c r="N126" s="210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11"/>
      <c r="Z126" s="300">
        <v>44958</v>
      </c>
      <c r="AA126" s="327">
        <v>45260</v>
      </c>
      <c r="AB126" s="366"/>
    </row>
    <row r="127" spans="1:104" ht="15" thickBot="1" x14ac:dyDescent="0.35">
      <c r="B127" s="513"/>
      <c r="C127" s="437"/>
      <c r="D127" s="500"/>
      <c r="E127" s="411"/>
      <c r="F127" s="529"/>
      <c r="G127" s="475"/>
      <c r="H127" s="61">
        <v>4</v>
      </c>
      <c r="I127" s="212" t="s">
        <v>376</v>
      </c>
      <c r="J127" s="226">
        <v>0.125</v>
      </c>
      <c r="K127" s="61" t="s">
        <v>193</v>
      </c>
      <c r="L127" s="132" t="s">
        <v>278</v>
      </c>
      <c r="M127" s="132" t="s">
        <v>267</v>
      </c>
      <c r="N127" s="217"/>
      <c r="O127" s="217"/>
      <c r="P127" s="217"/>
      <c r="Q127" s="217"/>
      <c r="R127" s="217"/>
      <c r="S127" s="217"/>
      <c r="T127" s="217"/>
      <c r="U127" s="217"/>
      <c r="V127" s="217"/>
      <c r="W127" s="217"/>
      <c r="X127" s="233"/>
      <c r="Y127" s="234" t="s">
        <v>276</v>
      </c>
      <c r="Z127" s="304">
        <v>45261</v>
      </c>
      <c r="AA127" s="328">
        <v>45286</v>
      </c>
      <c r="AB127" s="366"/>
    </row>
    <row r="128" spans="1:104" ht="28.8" x14ac:dyDescent="0.3">
      <c r="B128" s="503" t="s">
        <v>520</v>
      </c>
      <c r="C128" s="435" t="s">
        <v>295</v>
      </c>
      <c r="D128" s="506" t="s">
        <v>279</v>
      </c>
      <c r="E128" s="415" t="s">
        <v>468</v>
      </c>
      <c r="F128" s="507">
        <v>3</v>
      </c>
      <c r="G128" s="473" t="s">
        <v>280</v>
      </c>
      <c r="H128" s="54">
        <v>1</v>
      </c>
      <c r="I128" s="227" t="s">
        <v>377</v>
      </c>
      <c r="J128" s="81">
        <v>0.1</v>
      </c>
      <c r="K128" s="235" t="s">
        <v>124</v>
      </c>
      <c r="L128" s="30" t="s">
        <v>281</v>
      </c>
      <c r="M128" s="30" t="s">
        <v>267</v>
      </c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36"/>
      <c r="Y128" s="237"/>
      <c r="Z128" s="305">
        <v>44927</v>
      </c>
      <c r="AA128" s="329">
        <v>45286</v>
      </c>
      <c r="AB128" s="366"/>
    </row>
    <row r="129" spans="2:28" x14ac:dyDescent="0.3">
      <c r="B129" s="504"/>
      <c r="C129" s="436"/>
      <c r="D129" s="499"/>
      <c r="E129" s="416"/>
      <c r="F129" s="508"/>
      <c r="G129" s="474"/>
      <c r="H129" s="57">
        <v>2</v>
      </c>
      <c r="I129" s="238" t="s">
        <v>378</v>
      </c>
      <c r="J129" s="83">
        <v>0.1</v>
      </c>
      <c r="K129" s="239" t="s">
        <v>124</v>
      </c>
      <c r="L129" s="31" t="s">
        <v>281</v>
      </c>
      <c r="M129" s="31" t="s">
        <v>267</v>
      </c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40"/>
      <c r="Y129" s="241"/>
      <c r="Z129" s="303">
        <v>44927</v>
      </c>
      <c r="AA129" s="327">
        <v>45286</v>
      </c>
      <c r="AB129" s="366"/>
    </row>
    <row r="130" spans="2:28" x14ac:dyDescent="0.3">
      <c r="B130" s="504"/>
      <c r="C130" s="436"/>
      <c r="D130" s="499"/>
      <c r="E130" s="416"/>
      <c r="F130" s="508"/>
      <c r="G130" s="474"/>
      <c r="H130" s="57">
        <v>3</v>
      </c>
      <c r="I130" s="238" t="s">
        <v>379</v>
      </c>
      <c r="J130" s="83">
        <v>0.2</v>
      </c>
      <c r="K130" s="239" t="s">
        <v>124</v>
      </c>
      <c r="L130" s="31" t="s">
        <v>281</v>
      </c>
      <c r="M130" s="31" t="s">
        <v>267</v>
      </c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40"/>
      <c r="Y130" s="241"/>
      <c r="Z130" s="303">
        <v>44927</v>
      </c>
      <c r="AA130" s="327">
        <v>45286</v>
      </c>
      <c r="AB130" s="366"/>
    </row>
    <row r="131" spans="2:28" x14ac:dyDescent="0.3">
      <c r="B131" s="504"/>
      <c r="C131" s="436"/>
      <c r="D131" s="499"/>
      <c r="E131" s="416"/>
      <c r="F131" s="508"/>
      <c r="G131" s="474"/>
      <c r="H131" s="57">
        <v>4</v>
      </c>
      <c r="I131" s="238" t="s">
        <v>380</v>
      </c>
      <c r="J131" s="83">
        <v>0.2</v>
      </c>
      <c r="K131" s="239" t="s">
        <v>124</v>
      </c>
      <c r="L131" s="31" t="s">
        <v>281</v>
      </c>
      <c r="M131" s="31" t="s">
        <v>267</v>
      </c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40"/>
      <c r="Y131" s="241"/>
      <c r="Z131" s="303">
        <v>44927</v>
      </c>
      <c r="AA131" s="327">
        <v>45286</v>
      </c>
      <c r="AB131" s="366"/>
    </row>
    <row r="132" spans="2:28" x14ac:dyDescent="0.3">
      <c r="B132" s="504"/>
      <c r="C132" s="436"/>
      <c r="D132" s="499"/>
      <c r="E132" s="416"/>
      <c r="F132" s="508"/>
      <c r="G132" s="474"/>
      <c r="H132" s="57">
        <v>5</v>
      </c>
      <c r="I132" s="238" t="s">
        <v>381</v>
      </c>
      <c r="J132" s="83">
        <v>0.2</v>
      </c>
      <c r="K132" s="239" t="s">
        <v>124</v>
      </c>
      <c r="L132" s="31" t="s">
        <v>281</v>
      </c>
      <c r="M132" s="31" t="s">
        <v>267</v>
      </c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40"/>
      <c r="Y132" s="241"/>
      <c r="Z132" s="303">
        <v>44927</v>
      </c>
      <c r="AA132" s="327">
        <v>45286</v>
      </c>
      <c r="AB132" s="366"/>
    </row>
    <row r="133" spans="2:28" ht="15" thickBot="1" x14ac:dyDescent="0.35">
      <c r="B133" s="505"/>
      <c r="C133" s="437"/>
      <c r="D133" s="500"/>
      <c r="E133" s="417"/>
      <c r="F133" s="509"/>
      <c r="G133" s="475"/>
      <c r="H133" s="61">
        <v>6</v>
      </c>
      <c r="I133" s="242" t="s">
        <v>382</v>
      </c>
      <c r="J133" s="100">
        <v>0.2</v>
      </c>
      <c r="K133" s="243" t="s">
        <v>193</v>
      </c>
      <c r="L133" s="132" t="s">
        <v>281</v>
      </c>
      <c r="M133" s="132" t="s">
        <v>267</v>
      </c>
      <c r="N133" s="244"/>
      <c r="O133" s="244"/>
      <c r="P133" s="244"/>
      <c r="Q133" s="244"/>
      <c r="R133" s="244"/>
      <c r="S133" s="244"/>
      <c r="T133" s="244"/>
      <c r="U133" s="244"/>
      <c r="V133" s="244"/>
      <c r="W133" s="244"/>
      <c r="X133" s="245"/>
      <c r="Y133" s="234">
        <v>3</v>
      </c>
      <c r="Z133" s="309">
        <v>44927</v>
      </c>
      <c r="AA133" s="332">
        <v>45286</v>
      </c>
      <c r="AB133" s="366"/>
    </row>
    <row r="134" spans="2:28" x14ac:dyDescent="0.3">
      <c r="B134" s="503" t="s">
        <v>521</v>
      </c>
      <c r="C134" s="435" t="s">
        <v>294</v>
      </c>
      <c r="D134" s="506" t="s">
        <v>473</v>
      </c>
      <c r="E134" s="488" t="s">
        <v>474</v>
      </c>
      <c r="F134" s="510" t="s">
        <v>282</v>
      </c>
      <c r="G134" s="473" t="s">
        <v>283</v>
      </c>
      <c r="H134" s="54">
        <v>1</v>
      </c>
      <c r="I134" s="227" t="s">
        <v>383</v>
      </c>
      <c r="J134" s="81">
        <v>0.25</v>
      </c>
      <c r="K134" s="235" t="s">
        <v>124</v>
      </c>
      <c r="L134" s="30" t="s">
        <v>281</v>
      </c>
      <c r="M134" s="30" t="s">
        <v>267</v>
      </c>
      <c r="N134" s="206"/>
      <c r="O134" s="221"/>
      <c r="P134" s="221"/>
      <c r="Q134" s="221"/>
      <c r="R134" s="206"/>
      <c r="S134" s="206"/>
      <c r="T134" s="206"/>
      <c r="U134" s="206"/>
      <c r="V134" s="206"/>
      <c r="W134" s="206"/>
      <c r="X134" s="229"/>
      <c r="Y134" s="203"/>
      <c r="Z134" s="299">
        <v>44958</v>
      </c>
      <c r="AA134" s="323">
        <v>45037</v>
      </c>
      <c r="AB134" s="366"/>
    </row>
    <row r="135" spans="2:28" x14ac:dyDescent="0.3">
      <c r="B135" s="504"/>
      <c r="C135" s="436"/>
      <c r="D135" s="499"/>
      <c r="E135" s="489"/>
      <c r="F135" s="511"/>
      <c r="G135" s="474"/>
      <c r="H135" s="57">
        <v>2</v>
      </c>
      <c r="I135" s="238" t="s">
        <v>384</v>
      </c>
      <c r="J135" s="83">
        <v>0.5</v>
      </c>
      <c r="K135" s="239" t="s">
        <v>124</v>
      </c>
      <c r="L135" s="31" t="s">
        <v>281</v>
      </c>
      <c r="M135" s="31" t="s">
        <v>267</v>
      </c>
      <c r="N135" s="210"/>
      <c r="O135" s="210"/>
      <c r="P135" s="210"/>
      <c r="Q135" s="210"/>
      <c r="R135" s="224"/>
      <c r="S135" s="224"/>
      <c r="T135" s="224"/>
      <c r="U135" s="224"/>
      <c r="V135" s="224"/>
      <c r="W135" s="224"/>
      <c r="X135" s="240"/>
      <c r="Y135" s="241"/>
      <c r="Z135" s="300">
        <v>45047</v>
      </c>
      <c r="AA135" s="324">
        <v>45286</v>
      </c>
      <c r="AB135" s="366"/>
    </row>
    <row r="136" spans="2:28" ht="15" thickBot="1" x14ac:dyDescent="0.35">
      <c r="B136" s="504"/>
      <c r="C136" s="436"/>
      <c r="D136" s="499"/>
      <c r="E136" s="489"/>
      <c r="F136" s="511"/>
      <c r="G136" s="474"/>
      <c r="H136" s="161">
        <v>3</v>
      </c>
      <c r="I136" s="276" t="s">
        <v>385</v>
      </c>
      <c r="J136" s="93">
        <v>0.25</v>
      </c>
      <c r="K136" s="342" t="s">
        <v>193</v>
      </c>
      <c r="L136" s="128" t="s">
        <v>281</v>
      </c>
      <c r="M136" s="128" t="s">
        <v>267</v>
      </c>
      <c r="N136" s="343"/>
      <c r="O136" s="343"/>
      <c r="P136" s="343"/>
      <c r="Q136" s="343"/>
      <c r="R136" s="344"/>
      <c r="S136" s="344"/>
      <c r="T136" s="344"/>
      <c r="U136" s="344"/>
      <c r="V136" s="344"/>
      <c r="W136" s="344"/>
      <c r="X136" s="345"/>
      <c r="Y136" s="346" t="s">
        <v>282</v>
      </c>
      <c r="Z136" s="307">
        <v>45047</v>
      </c>
      <c r="AA136" s="331">
        <v>45286</v>
      </c>
      <c r="AB136" s="366"/>
    </row>
    <row r="137" spans="2:28" x14ac:dyDescent="0.3">
      <c r="B137" s="503" t="s">
        <v>526</v>
      </c>
      <c r="C137" s="435" t="s">
        <v>297</v>
      </c>
      <c r="D137" s="506" t="s">
        <v>475</v>
      </c>
      <c r="E137" s="415" t="s">
        <v>476</v>
      </c>
      <c r="F137" s="507">
        <v>6</v>
      </c>
      <c r="G137" s="473" t="s">
        <v>284</v>
      </c>
      <c r="H137" s="54">
        <v>4</v>
      </c>
      <c r="I137" s="202" t="s">
        <v>386</v>
      </c>
      <c r="J137" s="81">
        <v>0.25</v>
      </c>
      <c r="K137" s="235" t="s">
        <v>124</v>
      </c>
      <c r="L137" s="30" t="s">
        <v>281</v>
      </c>
      <c r="M137" s="30" t="s">
        <v>267</v>
      </c>
      <c r="N137" s="353"/>
      <c r="O137" s="353"/>
      <c r="P137" s="353"/>
      <c r="Q137" s="353"/>
      <c r="R137" s="221"/>
      <c r="S137" s="221"/>
      <c r="T137" s="221"/>
      <c r="U137" s="221"/>
      <c r="V137" s="221"/>
      <c r="W137" s="221"/>
      <c r="X137" s="236"/>
      <c r="Y137" s="237"/>
      <c r="Z137" s="299">
        <v>44958</v>
      </c>
      <c r="AA137" s="323">
        <v>45286</v>
      </c>
      <c r="AB137" s="366"/>
    </row>
    <row r="138" spans="2:28" x14ac:dyDescent="0.3">
      <c r="B138" s="504"/>
      <c r="C138" s="436"/>
      <c r="D138" s="499"/>
      <c r="E138" s="416"/>
      <c r="F138" s="508"/>
      <c r="G138" s="474"/>
      <c r="H138" s="57">
        <v>5</v>
      </c>
      <c r="I138" s="238" t="s">
        <v>387</v>
      </c>
      <c r="J138" s="83">
        <v>0.5</v>
      </c>
      <c r="K138" s="239" t="s">
        <v>124</v>
      </c>
      <c r="L138" s="31" t="s">
        <v>281</v>
      </c>
      <c r="M138" s="31" t="s">
        <v>267</v>
      </c>
      <c r="N138" s="246"/>
      <c r="O138" s="246"/>
      <c r="P138" s="246"/>
      <c r="Q138" s="246"/>
      <c r="R138" s="224"/>
      <c r="S138" s="224"/>
      <c r="T138" s="224"/>
      <c r="U138" s="224"/>
      <c r="V138" s="224"/>
      <c r="W138" s="224"/>
      <c r="X138" s="240"/>
      <c r="Y138" s="241"/>
      <c r="Z138" s="300">
        <v>44958</v>
      </c>
      <c r="AA138" s="324">
        <v>45286</v>
      </c>
      <c r="AB138" s="366"/>
    </row>
    <row r="139" spans="2:28" ht="15" thickBot="1" x14ac:dyDescent="0.35">
      <c r="B139" s="504"/>
      <c r="C139" s="437"/>
      <c r="D139" s="500"/>
      <c r="E139" s="417"/>
      <c r="F139" s="509"/>
      <c r="G139" s="475"/>
      <c r="H139" s="61">
        <v>6</v>
      </c>
      <c r="I139" s="242" t="s">
        <v>388</v>
      </c>
      <c r="J139" s="100">
        <v>0.25</v>
      </c>
      <c r="K139" s="243" t="s">
        <v>193</v>
      </c>
      <c r="L139" s="132" t="s">
        <v>281</v>
      </c>
      <c r="M139" s="132" t="s">
        <v>267</v>
      </c>
      <c r="N139" s="354"/>
      <c r="O139" s="354"/>
      <c r="P139" s="354"/>
      <c r="Q139" s="354"/>
      <c r="R139" s="244"/>
      <c r="S139" s="244"/>
      <c r="T139" s="244"/>
      <c r="U139" s="244"/>
      <c r="V139" s="244"/>
      <c r="W139" s="244"/>
      <c r="X139" s="245"/>
      <c r="Y139" s="234">
        <v>6</v>
      </c>
      <c r="Z139" s="306">
        <v>44958</v>
      </c>
      <c r="AA139" s="330">
        <v>45286</v>
      </c>
      <c r="AB139" s="366"/>
    </row>
    <row r="140" spans="2:28" x14ac:dyDescent="0.3">
      <c r="B140" s="512" t="s">
        <v>529</v>
      </c>
      <c r="C140" s="436" t="s">
        <v>298</v>
      </c>
      <c r="D140" s="499" t="s">
        <v>285</v>
      </c>
      <c r="E140" s="501" t="s">
        <v>449</v>
      </c>
      <c r="F140" s="480">
        <v>3</v>
      </c>
      <c r="G140" s="474" t="s">
        <v>286</v>
      </c>
      <c r="H140" s="265">
        <v>7</v>
      </c>
      <c r="I140" s="347" t="s">
        <v>387</v>
      </c>
      <c r="J140" s="348">
        <v>0.5</v>
      </c>
      <c r="K140" s="349" t="s">
        <v>124</v>
      </c>
      <c r="L140" s="133" t="s">
        <v>281</v>
      </c>
      <c r="M140" s="133" t="s">
        <v>267</v>
      </c>
      <c r="N140" s="350"/>
      <c r="O140" s="350"/>
      <c r="P140" s="350"/>
      <c r="Q140" s="350"/>
      <c r="R140" s="350"/>
      <c r="S140" s="351"/>
      <c r="T140" s="351"/>
      <c r="U140" s="351"/>
      <c r="V140" s="351"/>
      <c r="W140" s="351"/>
      <c r="X140" s="351"/>
      <c r="Y140" s="352"/>
      <c r="Z140" s="310">
        <v>45078</v>
      </c>
      <c r="AA140" s="333">
        <v>45286</v>
      </c>
      <c r="AB140" s="366"/>
    </row>
    <row r="141" spans="2:28" ht="15" thickBot="1" x14ac:dyDescent="0.35">
      <c r="B141" s="513"/>
      <c r="C141" s="437"/>
      <c r="D141" s="500"/>
      <c r="E141" s="502"/>
      <c r="F141" s="481"/>
      <c r="G141" s="475"/>
      <c r="H141" s="61">
        <v>8</v>
      </c>
      <c r="I141" s="225" t="s">
        <v>389</v>
      </c>
      <c r="J141" s="100">
        <v>0.5</v>
      </c>
      <c r="K141" s="243" t="s">
        <v>193</v>
      </c>
      <c r="L141" s="132" t="s">
        <v>281</v>
      </c>
      <c r="M141" s="132" t="s">
        <v>267</v>
      </c>
      <c r="N141" s="249"/>
      <c r="O141" s="249"/>
      <c r="P141" s="249"/>
      <c r="Q141" s="249"/>
      <c r="R141" s="249"/>
      <c r="S141" s="250"/>
      <c r="T141" s="250"/>
      <c r="U141" s="250"/>
      <c r="V141" s="250"/>
      <c r="W141" s="250"/>
      <c r="X141" s="250"/>
      <c r="Y141" s="247">
        <v>3</v>
      </c>
      <c r="Z141" s="306">
        <v>45078</v>
      </c>
      <c r="AA141" s="330">
        <v>45286</v>
      </c>
      <c r="AB141" s="366"/>
    </row>
    <row r="142" spans="2:28" x14ac:dyDescent="0.3">
      <c r="B142" s="494" t="s">
        <v>529</v>
      </c>
      <c r="C142" s="435" t="s">
        <v>299</v>
      </c>
      <c r="D142" s="435" t="s">
        <v>527</v>
      </c>
      <c r="E142" s="415" t="s">
        <v>477</v>
      </c>
      <c r="F142" s="479" t="s">
        <v>287</v>
      </c>
      <c r="G142" s="482" t="s">
        <v>288</v>
      </c>
      <c r="H142" s="235">
        <v>1</v>
      </c>
      <c r="I142" s="251" t="s">
        <v>390</v>
      </c>
      <c r="J142" s="81">
        <v>0.1</v>
      </c>
      <c r="K142" s="235" t="s">
        <v>124</v>
      </c>
      <c r="L142" s="30" t="s">
        <v>281</v>
      </c>
      <c r="M142" s="30" t="s">
        <v>267</v>
      </c>
      <c r="N142" s="221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3"/>
      <c r="Z142" s="299">
        <v>44928</v>
      </c>
      <c r="AA142" s="323">
        <v>44957</v>
      </c>
      <c r="AB142" s="366"/>
    </row>
    <row r="143" spans="2:28" x14ac:dyDescent="0.3">
      <c r="B143" s="495"/>
      <c r="C143" s="436"/>
      <c r="D143" s="436"/>
      <c r="E143" s="416"/>
      <c r="F143" s="480"/>
      <c r="G143" s="483"/>
      <c r="H143" s="239">
        <v>2</v>
      </c>
      <c r="I143" s="254" t="s">
        <v>391</v>
      </c>
      <c r="J143" s="83">
        <v>0.15</v>
      </c>
      <c r="K143" s="239" t="s">
        <v>124</v>
      </c>
      <c r="L143" s="31" t="s">
        <v>281</v>
      </c>
      <c r="M143" s="31" t="s">
        <v>267</v>
      </c>
      <c r="N143" s="224"/>
      <c r="O143" s="224"/>
      <c r="P143" s="224"/>
      <c r="Q143" s="224"/>
      <c r="R143" s="224"/>
      <c r="S143" s="248"/>
      <c r="T143" s="248"/>
      <c r="U143" s="248"/>
      <c r="V143" s="248"/>
      <c r="W143" s="248"/>
      <c r="X143" s="248"/>
      <c r="Y143" s="255"/>
      <c r="Z143" s="300">
        <v>44928</v>
      </c>
      <c r="AA143" s="324">
        <v>45077</v>
      </c>
      <c r="AB143" s="366"/>
    </row>
    <row r="144" spans="2:28" x14ac:dyDescent="0.3">
      <c r="B144" s="495"/>
      <c r="C144" s="436"/>
      <c r="D144" s="436"/>
      <c r="E144" s="416"/>
      <c r="F144" s="480"/>
      <c r="G144" s="483"/>
      <c r="H144" s="239">
        <v>3</v>
      </c>
      <c r="I144" s="254" t="s">
        <v>392</v>
      </c>
      <c r="J144" s="83">
        <v>0.25</v>
      </c>
      <c r="K144" s="239" t="s">
        <v>124</v>
      </c>
      <c r="L144" s="31" t="s">
        <v>281</v>
      </c>
      <c r="M144" s="31" t="s">
        <v>267</v>
      </c>
      <c r="N144" s="248"/>
      <c r="O144" s="224"/>
      <c r="P144" s="248"/>
      <c r="Q144" s="248"/>
      <c r="R144" s="248"/>
      <c r="S144" s="248"/>
      <c r="T144" s="248"/>
      <c r="U144" s="248"/>
      <c r="V144" s="248"/>
      <c r="W144" s="248"/>
      <c r="X144" s="248"/>
      <c r="Y144" s="255"/>
      <c r="Z144" s="300">
        <v>44958</v>
      </c>
      <c r="AA144" s="324">
        <v>44985</v>
      </c>
      <c r="AB144" s="366"/>
    </row>
    <row r="145" spans="2:28" ht="15" thickBot="1" x14ac:dyDescent="0.35">
      <c r="B145" s="496"/>
      <c r="C145" s="437"/>
      <c r="D145" s="437"/>
      <c r="E145" s="417"/>
      <c r="F145" s="481"/>
      <c r="G145" s="484"/>
      <c r="H145" s="243">
        <v>4</v>
      </c>
      <c r="I145" s="256" t="s">
        <v>393</v>
      </c>
      <c r="J145" s="100">
        <v>0.5</v>
      </c>
      <c r="K145" s="243" t="s">
        <v>193</v>
      </c>
      <c r="L145" s="132" t="s">
        <v>281</v>
      </c>
      <c r="M145" s="132" t="s">
        <v>267</v>
      </c>
      <c r="N145" s="249"/>
      <c r="O145" s="249"/>
      <c r="P145" s="244"/>
      <c r="Q145" s="244"/>
      <c r="R145" s="244"/>
      <c r="S145" s="244"/>
      <c r="T145" s="244"/>
      <c r="U145" s="109" t="s">
        <v>289</v>
      </c>
      <c r="V145" s="249"/>
      <c r="W145" s="249"/>
      <c r="X145" s="249"/>
      <c r="Y145" s="257"/>
      <c r="Z145" s="304">
        <v>44986</v>
      </c>
      <c r="AA145" s="328">
        <v>45169</v>
      </c>
      <c r="AB145" s="366"/>
    </row>
    <row r="146" spans="2:28" x14ac:dyDescent="0.3">
      <c r="B146" s="497" t="s">
        <v>528</v>
      </c>
      <c r="C146" s="485" t="s">
        <v>300</v>
      </c>
      <c r="D146" s="406" t="s">
        <v>290</v>
      </c>
      <c r="E146" s="488" t="s">
        <v>291</v>
      </c>
      <c r="F146" s="491">
        <v>5</v>
      </c>
      <c r="G146" s="473" t="s">
        <v>292</v>
      </c>
      <c r="H146" s="54">
        <v>1</v>
      </c>
      <c r="I146" s="258" t="s">
        <v>394</v>
      </c>
      <c r="J146" s="81">
        <v>0.25</v>
      </c>
      <c r="K146" s="235" t="s">
        <v>124</v>
      </c>
      <c r="L146" s="30" t="s">
        <v>281</v>
      </c>
      <c r="M146" s="30" t="s">
        <v>267</v>
      </c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37"/>
      <c r="Z146" s="300">
        <v>44958</v>
      </c>
      <c r="AA146" s="324">
        <v>45286</v>
      </c>
      <c r="AB146" s="366"/>
    </row>
    <row r="147" spans="2:28" x14ac:dyDescent="0.3">
      <c r="B147" s="497"/>
      <c r="C147" s="486"/>
      <c r="D147" s="407"/>
      <c r="E147" s="489"/>
      <c r="F147" s="492"/>
      <c r="G147" s="474"/>
      <c r="H147" s="57">
        <v>2</v>
      </c>
      <c r="I147" s="259" t="s">
        <v>395</v>
      </c>
      <c r="J147" s="83">
        <v>0.25</v>
      </c>
      <c r="K147" s="239" t="s">
        <v>124</v>
      </c>
      <c r="L147" s="31" t="s">
        <v>281</v>
      </c>
      <c r="M147" s="31" t="s">
        <v>267</v>
      </c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41"/>
      <c r="Z147" s="300">
        <v>44958</v>
      </c>
      <c r="AA147" s="324">
        <v>45286</v>
      </c>
      <c r="AB147" s="366"/>
    </row>
    <row r="148" spans="2:28" x14ac:dyDescent="0.3">
      <c r="B148" s="497"/>
      <c r="C148" s="486"/>
      <c r="D148" s="407"/>
      <c r="E148" s="489"/>
      <c r="F148" s="492"/>
      <c r="G148" s="474"/>
      <c r="H148" s="57">
        <v>3</v>
      </c>
      <c r="I148" s="259" t="s">
        <v>396</v>
      </c>
      <c r="J148" s="83">
        <v>0.25</v>
      </c>
      <c r="K148" s="239" t="s">
        <v>124</v>
      </c>
      <c r="L148" s="31" t="s">
        <v>281</v>
      </c>
      <c r="M148" s="31" t="s">
        <v>267</v>
      </c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41"/>
      <c r="Z148" s="300">
        <v>44958</v>
      </c>
      <c r="AA148" s="324">
        <v>45286</v>
      </c>
      <c r="AB148" s="366"/>
    </row>
    <row r="149" spans="2:28" ht="15" thickBot="1" x14ac:dyDescent="0.35">
      <c r="B149" s="498"/>
      <c r="C149" s="487"/>
      <c r="D149" s="408"/>
      <c r="E149" s="490"/>
      <c r="F149" s="493"/>
      <c r="G149" s="475"/>
      <c r="H149" s="61">
        <v>4</v>
      </c>
      <c r="I149" s="260" t="s">
        <v>397</v>
      </c>
      <c r="J149" s="100">
        <v>0.25</v>
      </c>
      <c r="K149" s="243" t="s">
        <v>193</v>
      </c>
      <c r="L149" s="132" t="s">
        <v>281</v>
      </c>
      <c r="M149" s="132" t="s">
        <v>267</v>
      </c>
      <c r="N149" s="363"/>
      <c r="O149" s="363"/>
      <c r="P149" s="363"/>
      <c r="Q149" s="363"/>
      <c r="R149" s="363"/>
      <c r="S149" s="363"/>
      <c r="T149" s="363"/>
      <c r="U149" s="363"/>
      <c r="V149" s="363"/>
      <c r="W149" s="363"/>
      <c r="X149" s="363"/>
      <c r="Y149" s="364">
        <v>5</v>
      </c>
      <c r="Z149" s="307">
        <v>44958</v>
      </c>
      <c r="AA149" s="331">
        <v>45286</v>
      </c>
      <c r="AB149" s="366"/>
    </row>
    <row r="150" spans="2:28" x14ac:dyDescent="0.3">
      <c r="B150" s="412" t="s">
        <v>521</v>
      </c>
      <c r="C150" s="406" t="s">
        <v>421</v>
      </c>
      <c r="D150" s="406" t="s">
        <v>301</v>
      </c>
      <c r="E150" s="415" t="s">
        <v>478</v>
      </c>
      <c r="F150" s="393">
        <v>1</v>
      </c>
      <c r="G150" s="473" t="s">
        <v>302</v>
      </c>
      <c r="H150" s="54">
        <v>1</v>
      </c>
      <c r="I150" s="261" t="s">
        <v>398</v>
      </c>
      <c r="J150" s="262">
        <v>0.3</v>
      </c>
      <c r="K150" s="54" t="s">
        <v>124</v>
      </c>
      <c r="L150" s="393" t="s">
        <v>303</v>
      </c>
      <c r="M150" s="415" t="s">
        <v>304</v>
      </c>
      <c r="N150" s="359"/>
      <c r="O150" s="359"/>
      <c r="P150" s="359"/>
      <c r="Q150" s="359"/>
      <c r="R150" s="359"/>
      <c r="S150" s="359"/>
      <c r="T150" s="112"/>
      <c r="U150" s="360"/>
      <c r="V150" s="361"/>
      <c r="W150" s="359"/>
      <c r="X150" s="359"/>
      <c r="Y150" s="362"/>
      <c r="Z150" s="305">
        <v>45110</v>
      </c>
      <c r="AA150" s="329">
        <v>45138</v>
      </c>
      <c r="AB150" s="365">
        <v>2950000</v>
      </c>
    </row>
    <row r="151" spans="2:28" x14ac:dyDescent="0.3">
      <c r="B151" s="413"/>
      <c r="C151" s="407"/>
      <c r="D151" s="407"/>
      <c r="E151" s="416"/>
      <c r="F151" s="394"/>
      <c r="G151" s="474"/>
      <c r="H151" s="57">
        <v>2</v>
      </c>
      <c r="I151" s="238" t="s">
        <v>399</v>
      </c>
      <c r="J151" s="264">
        <v>0.3</v>
      </c>
      <c r="K151" s="265" t="s">
        <v>124</v>
      </c>
      <c r="L151" s="394"/>
      <c r="M151" s="416"/>
      <c r="N151" s="266"/>
      <c r="O151" s="266"/>
      <c r="P151" s="266"/>
      <c r="Q151" s="266"/>
      <c r="R151" s="267"/>
      <c r="S151" s="267"/>
      <c r="T151" s="111"/>
      <c r="U151" s="268"/>
      <c r="V151" s="266"/>
      <c r="W151" s="266"/>
      <c r="X151" s="266"/>
      <c r="Y151" s="269"/>
      <c r="Z151" s="303">
        <v>45110</v>
      </c>
      <c r="AA151" s="327">
        <v>45138</v>
      </c>
      <c r="AB151" s="366"/>
    </row>
    <row r="152" spans="2:28" x14ac:dyDescent="0.3">
      <c r="B152" s="413"/>
      <c r="C152" s="407"/>
      <c r="D152" s="407"/>
      <c r="E152" s="416"/>
      <c r="F152" s="478"/>
      <c r="G152" s="474"/>
      <c r="H152" s="57">
        <v>3</v>
      </c>
      <c r="I152" s="270" t="s">
        <v>400</v>
      </c>
      <c r="J152" s="264">
        <v>0.3</v>
      </c>
      <c r="K152" s="271" t="s">
        <v>124</v>
      </c>
      <c r="L152" s="478"/>
      <c r="M152" s="416"/>
      <c r="N152" s="266"/>
      <c r="O152" s="266"/>
      <c r="P152" s="266"/>
      <c r="Q152" s="266"/>
      <c r="R152" s="266"/>
      <c r="S152" s="266"/>
      <c r="T152" s="111"/>
      <c r="U152" s="268"/>
      <c r="V152" s="266"/>
      <c r="W152" s="266"/>
      <c r="X152" s="266"/>
      <c r="Y152" s="269"/>
      <c r="Z152" s="303">
        <v>45110</v>
      </c>
      <c r="AA152" s="327">
        <v>45138</v>
      </c>
      <c r="AB152" s="366"/>
    </row>
    <row r="153" spans="2:28" ht="15" thickBot="1" x14ac:dyDescent="0.35">
      <c r="B153" s="414"/>
      <c r="C153" s="408"/>
      <c r="D153" s="408"/>
      <c r="E153" s="417"/>
      <c r="F153" s="395"/>
      <c r="G153" s="475"/>
      <c r="H153" s="61">
        <v>4</v>
      </c>
      <c r="I153" s="242" t="s">
        <v>401</v>
      </c>
      <c r="J153" s="272">
        <v>0.1</v>
      </c>
      <c r="K153" s="61" t="s">
        <v>193</v>
      </c>
      <c r="L153" s="395"/>
      <c r="M153" s="417"/>
      <c r="N153" s="273"/>
      <c r="O153" s="273"/>
      <c r="P153" s="273"/>
      <c r="Q153" s="273"/>
      <c r="R153" s="273"/>
      <c r="S153" s="273"/>
      <c r="T153" s="274"/>
      <c r="U153" s="109">
        <v>1</v>
      </c>
      <c r="V153" s="273"/>
      <c r="W153" s="273"/>
      <c r="X153" s="273"/>
      <c r="Y153" s="275"/>
      <c r="Z153" s="304">
        <v>45139</v>
      </c>
      <c r="AA153" s="328">
        <v>45169</v>
      </c>
      <c r="AB153" s="366"/>
    </row>
    <row r="154" spans="2:28" ht="28.8" x14ac:dyDescent="0.3">
      <c r="B154" s="412" t="s">
        <v>521</v>
      </c>
      <c r="C154" s="406" t="s">
        <v>422</v>
      </c>
      <c r="D154" s="465" t="s">
        <v>305</v>
      </c>
      <c r="E154" s="468" t="s">
        <v>479</v>
      </c>
      <c r="F154" s="470">
        <v>0.85</v>
      </c>
      <c r="G154" s="473" t="s">
        <v>306</v>
      </c>
      <c r="H154" s="54">
        <v>1</v>
      </c>
      <c r="I154" s="227" t="s">
        <v>402</v>
      </c>
      <c r="J154" s="81">
        <v>0.25</v>
      </c>
      <c r="K154" s="157" t="s">
        <v>124</v>
      </c>
      <c r="L154" s="409" t="s">
        <v>307</v>
      </c>
      <c r="M154" s="415" t="s">
        <v>308</v>
      </c>
      <c r="N154" s="150"/>
      <c r="O154" s="150"/>
      <c r="P154" s="150"/>
      <c r="Q154" s="150"/>
      <c r="R154" s="150"/>
      <c r="S154" s="150"/>
      <c r="T154" s="150"/>
      <c r="U154" s="150"/>
      <c r="V154" s="110"/>
      <c r="W154" s="150"/>
      <c r="X154" s="150"/>
      <c r="Y154" s="263"/>
      <c r="Z154" s="305">
        <v>45139</v>
      </c>
      <c r="AA154" s="329">
        <v>45169</v>
      </c>
      <c r="AB154" s="366"/>
    </row>
    <row r="155" spans="2:28" ht="28.8" x14ac:dyDescent="0.3">
      <c r="B155" s="413"/>
      <c r="C155" s="407"/>
      <c r="D155" s="466"/>
      <c r="E155" s="469"/>
      <c r="F155" s="471"/>
      <c r="G155" s="474"/>
      <c r="H155" s="57">
        <v>2</v>
      </c>
      <c r="I155" s="276" t="s">
        <v>403</v>
      </c>
      <c r="J155" s="93">
        <v>0.25</v>
      </c>
      <c r="K155" s="161" t="s">
        <v>124</v>
      </c>
      <c r="L155" s="410"/>
      <c r="M155" s="416"/>
      <c r="N155" s="266"/>
      <c r="O155" s="266"/>
      <c r="P155" s="266"/>
      <c r="Q155" s="266"/>
      <c r="R155" s="266"/>
      <c r="S155" s="277"/>
      <c r="T155" s="266"/>
      <c r="U155" s="266"/>
      <c r="V155" s="266"/>
      <c r="W155" s="111"/>
      <c r="X155" s="266"/>
      <c r="Y155" s="269"/>
      <c r="Z155" s="303">
        <v>45201</v>
      </c>
      <c r="AA155" s="324">
        <v>45230</v>
      </c>
      <c r="AB155" s="366"/>
    </row>
    <row r="156" spans="2:28" x14ac:dyDescent="0.3">
      <c r="B156" s="413"/>
      <c r="C156" s="407"/>
      <c r="D156" s="466"/>
      <c r="E156" s="476" t="s">
        <v>480</v>
      </c>
      <c r="F156" s="471"/>
      <c r="G156" s="474"/>
      <c r="H156" s="57">
        <v>3</v>
      </c>
      <c r="I156" s="101" t="s">
        <v>404</v>
      </c>
      <c r="J156" s="83">
        <v>0.25</v>
      </c>
      <c r="K156" s="271" t="s">
        <v>124</v>
      </c>
      <c r="L156" s="410"/>
      <c r="M156" s="416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113"/>
      <c r="Y156" s="278"/>
      <c r="Z156" s="300">
        <v>45231</v>
      </c>
      <c r="AA156" s="327">
        <v>45260</v>
      </c>
      <c r="AB156" s="366"/>
    </row>
    <row r="157" spans="2:28" ht="15" thickBot="1" x14ac:dyDescent="0.35">
      <c r="B157" s="414"/>
      <c r="C157" s="408"/>
      <c r="D157" s="467"/>
      <c r="E157" s="477"/>
      <c r="F157" s="472"/>
      <c r="G157" s="475"/>
      <c r="H157" s="61">
        <v>4</v>
      </c>
      <c r="I157" s="242" t="s">
        <v>405</v>
      </c>
      <c r="J157" s="95">
        <v>0.25</v>
      </c>
      <c r="K157" s="61" t="s">
        <v>193</v>
      </c>
      <c r="L157" s="411"/>
      <c r="M157" s="417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21">
        <v>0.85</v>
      </c>
      <c r="Z157" s="304">
        <v>45261</v>
      </c>
      <c r="AA157" s="328">
        <v>45286</v>
      </c>
      <c r="AB157" s="366"/>
    </row>
    <row r="158" spans="2:28" x14ac:dyDescent="0.3">
      <c r="B158" s="412" t="s">
        <v>521</v>
      </c>
      <c r="C158" s="432" t="s">
        <v>423</v>
      </c>
      <c r="D158" s="459" t="s">
        <v>309</v>
      </c>
      <c r="E158" s="462" t="s">
        <v>481</v>
      </c>
      <c r="F158" s="450">
        <v>1</v>
      </c>
      <c r="G158" s="453" t="s">
        <v>310</v>
      </c>
      <c r="H158" s="54">
        <v>1</v>
      </c>
      <c r="I158" s="227" t="s">
        <v>406</v>
      </c>
      <c r="J158" s="81">
        <v>0.15</v>
      </c>
      <c r="K158" s="157" t="s">
        <v>124</v>
      </c>
      <c r="L158" s="385" t="s">
        <v>311</v>
      </c>
      <c r="M158" s="415" t="s">
        <v>308</v>
      </c>
      <c r="N158" s="150"/>
      <c r="O158" s="150"/>
      <c r="P158" s="150"/>
      <c r="Q158" s="150"/>
      <c r="R158" s="150"/>
      <c r="S158" s="150"/>
      <c r="T158" s="359"/>
      <c r="U158" s="112"/>
      <c r="V158" s="359"/>
      <c r="W158" s="359"/>
      <c r="X158" s="359"/>
      <c r="Y158" s="362"/>
      <c r="Z158" s="302">
        <v>45139</v>
      </c>
      <c r="AA158" s="326">
        <v>45169</v>
      </c>
      <c r="AB158" s="366"/>
    </row>
    <row r="159" spans="2:28" ht="28.8" x14ac:dyDescent="0.3">
      <c r="B159" s="413"/>
      <c r="C159" s="433"/>
      <c r="D159" s="460"/>
      <c r="E159" s="463"/>
      <c r="F159" s="451"/>
      <c r="G159" s="454"/>
      <c r="H159" s="57">
        <v>2</v>
      </c>
      <c r="I159" s="101" t="s">
        <v>407</v>
      </c>
      <c r="J159" s="83">
        <v>0.15</v>
      </c>
      <c r="K159" s="271" t="s">
        <v>124</v>
      </c>
      <c r="L159" s="386"/>
      <c r="M159" s="416"/>
      <c r="N159" s="8"/>
      <c r="O159" s="8"/>
      <c r="P159" s="8"/>
      <c r="Q159" s="8"/>
      <c r="R159" s="8"/>
      <c r="S159" s="8"/>
      <c r="T159" s="8"/>
      <c r="U159" s="8"/>
      <c r="V159" s="113"/>
      <c r="W159" s="8"/>
      <c r="X159" s="8"/>
      <c r="Y159" s="278"/>
      <c r="Z159" s="303">
        <v>45139</v>
      </c>
      <c r="AA159" s="327">
        <v>45169</v>
      </c>
      <c r="AB159" s="366"/>
    </row>
    <row r="160" spans="2:28" ht="28.8" x14ac:dyDescent="0.3">
      <c r="B160" s="413"/>
      <c r="C160" s="433"/>
      <c r="D160" s="460"/>
      <c r="E160" s="463"/>
      <c r="F160" s="451"/>
      <c r="G160" s="454"/>
      <c r="H160" s="57">
        <v>3</v>
      </c>
      <c r="I160" s="238" t="s">
        <v>408</v>
      </c>
      <c r="J160" s="83">
        <v>0.6</v>
      </c>
      <c r="K160" s="271" t="s">
        <v>124</v>
      </c>
      <c r="L160" s="386"/>
      <c r="M160" s="416"/>
      <c r="N160" s="8"/>
      <c r="O160" s="8"/>
      <c r="P160" s="8"/>
      <c r="Q160" s="8"/>
      <c r="R160" s="8"/>
      <c r="S160" s="8"/>
      <c r="T160" s="8"/>
      <c r="U160" s="8"/>
      <c r="V160" s="8"/>
      <c r="W160" s="113"/>
      <c r="X160" s="8"/>
      <c r="Y160" s="278"/>
      <c r="Z160" s="303">
        <v>45201</v>
      </c>
      <c r="AA160" s="324">
        <v>45230</v>
      </c>
      <c r="AB160" s="366"/>
    </row>
    <row r="161" spans="2:28" ht="29.4" thickBot="1" x14ac:dyDescent="0.35">
      <c r="B161" s="414"/>
      <c r="C161" s="434"/>
      <c r="D161" s="461"/>
      <c r="E161" s="464"/>
      <c r="F161" s="452"/>
      <c r="G161" s="455"/>
      <c r="H161" s="61">
        <v>4</v>
      </c>
      <c r="I161" s="279" t="s">
        <v>409</v>
      </c>
      <c r="J161" s="100">
        <v>0.1</v>
      </c>
      <c r="K161" s="280" t="s">
        <v>193</v>
      </c>
      <c r="L161" s="387"/>
      <c r="M161" s="417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14"/>
      <c r="Y161" s="121">
        <v>1</v>
      </c>
      <c r="Z161" s="307">
        <v>45231</v>
      </c>
      <c r="AA161" s="332">
        <v>45286</v>
      </c>
      <c r="AB161" s="366"/>
    </row>
    <row r="162" spans="2:28" ht="28.8" x14ac:dyDescent="0.3">
      <c r="B162" s="412" t="s">
        <v>521</v>
      </c>
      <c r="C162" s="432" t="s">
        <v>424</v>
      </c>
      <c r="D162" s="444" t="s">
        <v>483</v>
      </c>
      <c r="E162" s="447" t="s">
        <v>482</v>
      </c>
      <c r="F162" s="450">
        <v>0.8</v>
      </c>
      <c r="G162" s="453" t="s">
        <v>312</v>
      </c>
      <c r="H162" s="54">
        <v>1</v>
      </c>
      <c r="I162" s="281" t="s">
        <v>410</v>
      </c>
      <c r="J162" s="88">
        <v>0.4</v>
      </c>
      <c r="K162" s="282" t="s">
        <v>124</v>
      </c>
      <c r="L162" s="456" t="s">
        <v>313</v>
      </c>
      <c r="M162" s="415" t="s">
        <v>308</v>
      </c>
      <c r="N162" s="150"/>
      <c r="O162" s="150"/>
      <c r="P162" s="150"/>
      <c r="Q162" s="150"/>
      <c r="R162" s="150"/>
      <c r="S162" s="110"/>
      <c r="T162" s="110"/>
      <c r="U162" s="150"/>
      <c r="V162" s="150"/>
      <c r="W162" s="150"/>
      <c r="X162" s="150"/>
      <c r="Y162" s="263"/>
      <c r="Z162" s="299">
        <v>45078</v>
      </c>
      <c r="AA162" s="329">
        <v>45138</v>
      </c>
      <c r="AB162" s="366"/>
    </row>
    <row r="163" spans="2:28" x14ac:dyDescent="0.3">
      <c r="B163" s="413"/>
      <c r="C163" s="433"/>
      <c r="D163" s="445"/>
      <c r="E163" s="448"/>
      <c r="F163" s="451"/>
      <c r="G163" s="454"/>
      <c r="H163" s="57">
        <v>2</v>
      </c>
      <c r="I163" s="102" t="s">
        <v>411</v>
      </c>
      <c r="J163" s="94">
        <v>0.2</v>
      </c>
      <c r="K163" s="57" t="s">
        <v>124</v>
      </c>
      <c r="L163" s="457"/>
      <c r="M163" s="416"/>
      <c r="N163" s="277"/>
      <c r="O163" s="277"/>
      <c r="P163" s="277"/>
      <c r="Q163" s="277"/>
      <c r="R163" s="277"/>
      <c r="S163" s="163"/>
      <c r="T163" s="163"/>
      <c r="U163" s="115"/>
      <c r="V163" s="115"/>
      <c r="W163" s="115"/>
      <c r="X163" s="115"/>
      <c r="Y163" s="122"/>
      <c r="Z163" s="303">
        <v>45139</v>
      </c>
      <c r="AA163" s="327">
        <v>45286</v>
      </c>
      <c r="AB163" s="366"/>
    </row>
    <row r="164" spans="2:28" ht="29.4" thickBot="1" x14ac:dyDescent="0.35">
      <c r="B164" s="414"/>
      <c r="C164" s="434"/>
      <c r="D164" s="446"/>
      <c r="E164" s="449"/>
      <c r="F164" s="452"/>
      <c r="G164" s="455"/>
      <c r="H164" s="61">
        <v>3</v>
      </c>
      <c r="I164" s="283" t="s">
        <v>412</v>
      </c>
      <c r="J164" s="95">
        <v>0.4</v>
      </c>
      <c r="K164" s="284" t="s">
        <v>193</v>
      </c>
      <c r="L164" s="458"/>
      <c r="M164" s="417"/>
      <c r="N164" s="152"/>
      <c r="O164" s="152"/>
      <c r="P164" s="152"/>
      <c r="Q164" s="152"/>
      <c r="R164" s="152"/>
      <c r="S164" s="152"/>
      <c r="T164" s="152"/>
      <c r="U164" s="116"/>
      <c r="V164" s="152"/>
      <c r="W164" s="152"/>
      <c r="X164" s="152"/>
      <c r="Y164" s="121">
        <v>0.8</v>
      </c>
      <c r="Z164" s="304">
        <v>45261</v>
      </c>
      <c r="AA164" s="328">
        <v>45286</v>
      </c>
      <c r="AB164" s="366"/>
    </row>
    <row r="165" spans="2:28" ht="28.8" x14ac:dyDescent="0.3">
      <c r="B165" s="412" t="s">
        <v>521</v>
      </c>
      <c r="C165" s="432" t="s">
        <v>425</v>
      </c>
      <c r="D165" s="435" t="s">
        <v>503</v>
      </c>
      <c r="E165" s="428" t="s">
        <v>504</v>
      </c>
      <c r="F165" s="438">
        <v>1</v>
      </c>
      <c r="G165" s="441" t="s">
        <v>505</v>
      </c>
      <c r="H165" s="136">
        <v>1</v>
      </c>
      <c r="I165" s="103" t="s">
        <v>413</v>
      </c>
      <c r="J165" s="118">
        <v>0.2</v>
      </c>
      <c r="K165" s="157" t="s">
        <v>124</v>
      </c>
      <c r="L165" s="415" t="s">
        <v>314</v>
      </c>
      <c r="M165" s="415" t="s">
        <v>308</v>
      </c>
      <c r="N165" s="150"/>
      <c r="O165" s="150"/>
      <c r="P165" s="150"/>
      <c r="Q165" s="150"/>
      <c r="R165" s="150"/>
      <c r="S165" s="110"/>
      <c r="T165" s="158"/>
      <c r="U165" s="158"/>
      <c r="V165" s="150"/>
      <c r="W165" s="150"/>
      <c r="X165" s="150"/>
      <c r="Y165" s="263"/>
      <c r="Z165" s="299">
        <v>45078</v>
      </c>
      <c r="AA165" s="329">
        <v>45107</v>
      </c>
      <c r="AB165" s="366"/>
    </row>
    <row r="166" spans="2:28" x14ac:dyDescent="0.3">
      <c r="B166" s="413"/>
      <c r="C166" s="433"/>
      <c r="D166" s="436"/>
      <c r="E166" s="429"/>
      <c r="F166" s="439"/>
      <c r="G166" s="442"/>
      <c r="H166" s="134">
        <v>2</v>
      </c>
      <c r="I166" s="341" t="s">
        <v>414</v>
      </c>
      <c r="J166" s="96">
        <v>0.2</v>
      </c>
      <c r="K166" s="285" t="s">
        <v>124</v>
      </c>
      <c r="L166" s="416"/>
      <c r="M166" s="416"/>
      <c r="N166" s="8"/>
      <c r="O166" s="8"/>
      <c r="P166" s="8"/>
      <c r="Q166" s="8"/>
      <c r="R166" s="8"/>
      <c r="S166" s="8"/>
      <c r="T166" s="112"/>
      <c r="U166" s="160"/>
      <c r="V166" s="8"/>
      <c r="W166" s="8"/>
      <c r="X166" s="8"/>
      <c r="Y166" s="278"/>
      <c r="Z166" s="303">
        <v>45110</v>
      </c>
      <c r="AA166" s="327">
        <v>45138</v>
      </c>
      <c r="AB166" s="366"/>
    </row>
    <row r="167" spans="2:28" ht="15" thickBot="1" x14ac:dyDescent="0.35">
      <c r="B167" s="414"/>
      <c r="C167" s="434"/>
      <c r="D167" s="437"/>
      <c r="E167" s="430"/>
      <c r="F167" s="440"/>
      <c r="G167" s="443"/>
      <c r="H167" s="135">
        <v>3</v>
      </c>
      <c r="I167" s="119" t="s">
        <v>415</v>
      </c>
      <c r="J167" s="97">
        <v>0.6</v>
      </c>
      <c r="K167" s="280" t="s">
        <v>193</v>
      </c>
      <c r="L167" s="417"/>
      <c r="M167" s="417"/>
      <c r="N167" s="152"/>
      <c r="O167" s="152"/>
      <c r="P167" s="152"/>
      <c r="Q167" s="152"/>
      <c r="R167" s="152"/>
      <c r="S167" s="152"/>
      <c r="T167" s="114"/>
      <c r="U167" s="108">
        <v>1</v>
      </c>
      <c r="V167" s="170"/>
      <c r="W167" s="120"/>
      <c r="X167" s="152"/>
      <c r="Y167" s="286"/>
      <c r="Z167" s="304">
        <v>45110</v>
      </c>
      <c r="AA167" s="328">
        <v>45169</v>
      </c>
      <c r="AB167" s="366"/>
    </row>
    <row r="168" spans="2:28" ht="28.8" x14ac:dyDescent="0.3">
      <c r="B168" s="412" t="s">
        <v>521</v>
      </c>
      <c r="C168" s="399" t="s">
        <v>426</v>
      </c>
      <c r="D168" s="425" t="s">
        <v>315</v>
      </c>
      <c r="E168" s="428" t="s">
        <v>484</v>
      </c>
      <c r="F168" s="431">
        <v>1</v>
      </c>
      <c r="G168" s="419" t="s">
        <v>316</v>
      </c>
      <c r="H168" s="30">
        <v>1</v>
      </c>
      <c r="I168" s="202" t="s">
        <v>416</v>
      </c>
      <c r="J168" s="9" t="s">
        <v>317</v>
      </c>
      <c r="K168" s="287">
        <v>0.1</v>
      </c>
      <c r="L168" s="393" t="s">
        <v>318</v>
      </c>
      <c r="M168" s="385" t="s">
        <v>319</v>
      </c>
      <c r="N168" s="288"/>
      <c r="O168" s="288"/>
      <c r="P168" s="288"/>
      <c r="Q168" s="150"/>
      <c r="R168" s="150"/>
      <c r="S168" s="158"/>
      <c r="T168" s="288"/>
      <c r="U168" s="149"/>
      <c r="V168" s="149"/>
      <c r="W168" s="158"/>
      <c r="X168" s="150"/>
      <c r="Y168" s="166"/>
      <c r="Z168" s="303">
        <v>45139</v>
      </c>
      <c r="AA168" s="327">
        <v>45198</v>
      </c>
      <c r="AB168" s="366"/>
    </row>
    <row r="169" spans="2:28" x14ac:dyDescent="0.3">
      <c r="B169" s="413"/>
      <c r="C169" s="400"/>
      <c r="D169" s="426"/>
      <c r="E169" s="429"/>
      <c r="F169" s="394"/>
      <c r="G169" s="420"/>
      <c r="H169" s="31">
        <v>2</v>
      </c>
      <c r="I169" s="207" t="s">
        <v>506</v>
      </c>
      <c r="J169" s="12" t="s">
        <v>317</v>
      </c>
      <c r="K169" s="289">
        <v>0.5</v>
      </c>
      <c r="L169" s="394"/>
      <c r="M169" s="386"/>
      <c r="N169" s="8"/>
      <c r="O169" s="8"/>
      <c r="P169" s="8"/>
      <c r="Q169" s="160"/>
      <c r="R169" s="160"/>
      <c r="S169" s="290"/>
      <c r="T169" s="8"/>
      <c r="U169" s="8"/>
      <c r="V169" s="151"/>
      <c r="W169" s="160"/>
      <c r="X169" s="8"/>
      <c r="Y169" s="278"/>
      <c r="Z169" s="300">
        <v>45170</v>
      </c>
      <c r="AA169" s="327">
        <v>45198</v>
      </c>
      <c r="AB169" s="366"/>
    </row>
    <row r="170" spans="2:28" ht="15" thickBot="1" x14ac:dyDescent="0.35">
      <c r="B170" s="414"/>
      <c r="C170" s="401"/>
      <c r="D170" s="427"/>
      <c r="E170" s="430"/>
      <c r="F170" s="395"/>
      <c r="G170" s="421"/>
      <c r="H170" s="132">
        <v>3</v>
      </c>
      <c r="I170" s="212" t="s">
        <v>507</v>
      </c>
      <c r="J170" s="15" t="s">
        <v>317</v>
      </c>
      <c r="K170" s="291">
        <v>0.4</v>
      </c>
      <c r="L170" s="395"/>
      <c r="M170" s="387"/>
      <c r="N170" s="152"/>
      <c r="O170" s="152"/>
      <c r="P170" s="152"/>
      <c r="Q170" s="152"/>
      <c r="R170" s="152"/>
      <c r="S170" s="152"/>
      <c r="T170" s="152"/>
      <c r="U170" s="273"/>
      <c r="V170" s="152"/>
      <c r="W170" s="108">
        <v>1</v>
      </c>
      <c r="X170" s="292"/>
      <c r="Y170" s="286"/>
      <c r="Z170" s="303">
        <v>45201</v>
      </c>
      <c r="AA170" s="324">
        <v>45230</v>
      </c>
      <c r="AB170" s="367"/>
    </row>
    <row r="171" spans="2:28" ht="28.8" x14ac:dyDescent="0.3">
      <c r="B171" s="396" t="s">
        <v>521</v>
      </c>
      <c r="C171" s="399" t="s">
        <v>427</v>
      </c>
      <c r="D171" s="399" t="s">
        <v>320</v>
      </c>
      <c r="E171" s="393" t="s">
        <v>321</v>
      </c>
      <c r="F171" s="402">
        <v>1</v>
      </c>
      <c r="G171" s="403" t="s">
        <v>322</v>
      </c>
      <c r="H171" s="54">
        <v>1</v>
      </c>
      <c r="I171" s="227" t="s">
        <v>417</v>
      </c>
      <c r="J171" s="81">
        <v>0.05</v>
      </c>
      <c r="K171" s="54" t="s">
        <v>317</v>
      </c>
      <c r="L171" s="393" t="s">
        <v>323</v>
      </c>
      <c r="M171" s="393" t="s">
        <v>324</v>
      </c>
      <c r="N171" s="293"/>
      <c r="O171" s="150"/>
      <c r="P171" s="150"/>
      <c r="Q171" s="150"/>
      <c r="R171" s="150"/>
      <c r="S171" s="150"/>
      <c r="T171" s="150"/>
      <c r="U171" s="150"/>
      <c r="V171" s="150"/>
      <c r="W171" s="150"/>
      <c r="X171" s="150"/>
      <c r="Y171" s="263"/>
      <c r="Z171" s="299">
        <v>44928</v>
      </c>
      <c r="AA171" s="323">
        <v>44957</v>
      </c>
      <c r="AB171" s="365">
        <v>0</v>
      </c>
    </row>
    <row r="172" spans="2:28" x14ac:dyDescent="0.3">
      <c r="B172" s="397"/>
      <c r="C172" s="400"/>
      <c r="D172" s="400"/>
      <c r="E172" s="394"/>
      <c r="F172" s="386"/>
      <c r="G172" s="404"/>
      <c r="H172" s="57">
        <v>2</v>
      </c>
      <c r="I172" s="222" t="s">
        <v>418</v>
      </c>
      <c r="J172" s="83">
        <v>0.05</v>
      </c>
      <c r="K172" s="57" t="s">
        <v>317</v>
      </c>
      <c r="L172" s="394"/>
      <c r="M172" s="394"/>
      <c r="N172" s="294"/>
      <c r="O172" s="294"/>
      <c r="P172" s="294"/>
      <c r="Q172" s="294"/>
      <c r="R172" s="294"/>
      <c r="S172" s="294"/>
      <c r="T172" s="294"/>
      <c r="U172" s="294"/>
      <c r="V172" s="294"/>
      <c r="W172" s="294"/>
      <c r="X172" s="294"/>
      <c r="Y172" s="295"/>
      <c r="Z172" s="300">
        <v>44928</v>
      </c>
      <c r="AA172" s="327">
        <v>45286</v>
      </c>
      <c r="AB172" s="366"/>
    </row>
    <row r="173" spans="2:28" ht="43.2" x14ac:dyDescent="0.3">
      <c r="B173" s="397"/>
      <c r="C173" s="400"/>
      <c r="D173" s="400"/>
      <c r="E173" s="394"/>
      <c r="F173" s="386"/>
      <c r="G173" s="404"/>
      <c r="H173" s="57">
        <v>3</v>
      </c>
      <c r="I173" s="238" t="s">
        <v>419</v>
      </c>
      <c r="J173" s="83">
        <v>0.2</v>
      </c>
      <c r="K173" s="57" t="s">
        <v>317</v>
      </c>
      <c r="L173" s="394"/>
      <c r="M173" s="394"/>
      <c r="N173" s="294"/>
      <c r="O173" s="294"/>
      <c r="P173" s="294"/>
      <c r="Q173" s="294"/>
      <c r="R173" s="294"/>
      <c r="S173" s="294"/>
      <c r="T173" s="294"/>
      <c r="U173" s="294"/>
      <c r="V173" s="294"/>
      <c r="W173" s="294"/>
      <c r="X173" s="294"/>
      <c r="Y173" s="295"/>
      <c r="Z173" s="300">
        <v>44928</v>
      </c>
      <c r="AA173" s="327">
        <v>45286</v>
      </c>
      <c r="AB173" s="366"/>
    </row>
    <row r="174" spans="2:28" ht="29.4" thickBot="1" x14ac:dyDescent="0.35">
      <c r="B174" s="398"/>
      <c r="C174" s="401"/>
      <c r="D174" s="401"/>
      <c r="E174" s="395"/>
      <c r="F174" s="387"/>
      <c r="G174" s="405"/>
      <c r="H174" s="61">
        <v>4</v>
      </c>
      <c r="I174" s="225" t="s">
        <v>420</v>
      </c>
      <c r="J174" s="100">
        <v>0.7</v>
      </c>
      <c r="K174" s="61" t="s">
        <v>325</v>
      </c>
      <c r="L174" s="395"/>
      <c r="M174" s="395"/>
      <c r="N174" s="296"/>
      <c r="O174" s="296"/>
      <c r="P174" s="296"/>
      <c r="Q174" s="296"/>
      <c r="R174" s="296"/>
      <c r="S174" s="296"/>
      <c r="T174" s="296"/>
      <c r="U174" s="296"/>
      <c r="V174" s="296"/>
      <c r="W174" s="296"/>
      <c r="X174" s="296"/>
      <c r="Y174" s="121">
        <v>1</v>
      </c>
      <c r="Z174" s="306">
        <v>44928</v>
      </c>
      <c r="AA174" s="328">
        <v>45286</v>
      </c>
      <c r="AB174" s="367"/>
    </row>
    <row r="175" spans="2:28" x14ac:dyDescent="0.3">
      <c r="B175" s="412" t="s">
        <v>521</v>
      </c>
      <c r="C175" s="406" t="s">
        <v>450</v>
      </c>
      <c r="D175" s="406" t="s">
        <v>428</v>
      </c>
      <c r="E175" s="415" t="s">
        <v>429</v>
      </c>
      <c r="F175" s="418">
        <v>1</v>
      </c>
      <c r="G175" s="419" t="s">
        <v>430</v>
      </c>
      <c r="H175" s="117">
        <v>1</v>
      </c>
      <c r="I175" s="69" t="s">
        <v>438</v>
      </c>
      <c r="J175" s="36">
        <v>0.05</v>
      </c>
      <c r="K175" s="30" t="s">
        <v>126</v>
      </c>
      <c r="L175" s="409" t="s">
        <v>431</v>
      </c>
      <c r="M175" s="390" t="s">
        <v>448</v>
      </c>
      <c r="N175" s="124"/>
      <c r="O175" s="110"/>
      <c r="P175" s="150"/>
      <c r="Q175" s="150"/>
      <c r="R175" s="150"/>
      <c r="S175" s="150"/>
      <c r="T175" s="150"/>
      <c r="U175" s="150"/>
      <c r="V175" s="150"/>
      <c r="W175" s="150"/>
      <c r="X175" s="150"/>
      <c r="Y175" s="150"/>
      <c r="Z175" s="299">
        <v>44928</v>
      </c>
      <c r="AA175" s="323">
        <v>44985</v>
      </c>
      <c r="AB175" s="365">
        <v>0</v>
      </c>
    </row>
    <row r="176" spans="2:28" ht="57.6" x14ac:dyDescent="0.3">
      <c r="B176" s="413"/>
      <c r="C176" s="407"/>
      <c r="D176" s="407"/>
      <c r="E176" s="416"/>
      <c r="F176" s="410"/>
      <c r="G176" s="420"/>
      <c r="H176" s="104">
        <v>2</v>
      </c>
      <c r="I176" s="39" t="s">
        <v>439</v>
      </c>
      <c r="J176" s="40">
        <v>0.15</v>
      </c>
      <c r="K176" s="31" t="s">
        <v>124</v>
      </c>
      <c r="L176" s="410"/>
      <c r="M176" s="391"/>
      <c r="N176" s="297"/>
      <c r="O176" s="8"/>
      <c r="P176" s="113"/>
      <c r="Q176" s="8"/>
      <c r="R176" s="8"/>
      <c r="S176" s="126"/>
      <c r="T176" s="8"/>
      <c r="U176" s="8"/>
      <c r="V176" s="113"/>
      <c r="W176" s="8"/>
      <c r="X176" s="8"/>
      <c r="Y176" s="113"/>
      <c r="Z176" s="300" t="s">
        <v>447</v>
      </c>
      <c r="AA176" s="331" t="s">
        <v>156</v>
      </c>
      <c r="AB176" s="366"/>
    </row>
    <row r="177" spans="2:28" ht="15" thickBot="1" x14ac:dyDescent="0.35">
      <c r="B177" s="414"/>
      <c r="C177" s="408"/>
      <c r="D177" s="408"/>
      <c r="E177" s="417"/>
      <c r="F177" s="411"/>
      <c r="G177" s="421"/>
      <c r="H177" s="107">
        <v>3</v>
      </c>
      <c r="I177" s="105" t="s">
        <v>440</v>
      </c>
      <c r="J177" s="70">
        <v>0.8</v>
      </c>
      <c r="K177" s="132" t="s">
        <v>193</v>
      </c>
      <c r="L177" s="411"/>
      <c r="M177" s="392"/>
      <c r="N177" s="127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21">
        <v>1</v>
      </c>
      <c r="Z177" s="306">
        <v>44928</v>
      </c>
      <c r="AA177" s="328">
        <v>45286</v>
      </c>
      <c r="AB177" s="366"/>
    </row>
    <row r="178" spans="2:28" ht="43.2" x14ac:dyDescent="0.3">
      <c r="B178" s="412" t="s">
        <v>521</v>
      </c>
      <c r="C178" s="406" t="s">
        <v>451</v>
      </c>
      <c r="D178" s="406" t="s">
        <v>432</v>
      </c>
      <c r="E178" s="137" t="s">
        <v>433</v>
      </c>
      <c r="F178" s="418">
        <v>1</v>
      </c>
      <c r="G178" s="422" t="s">
        <v>434</v>
      </c>
      <c r="H178" s="117">
        <v>1</v>
      </c>
      <c r="I178" s="69" t="s">
        <v>441</v>
      </c>
      <c r="J178" s="36">
        <v>0.15</v>
      </c>
      <c r="K178" s="30" t="s">
        <v>126</v>
      </c>
      <c r="L178" s="409" t="s">
        <v>435</v>
      </c>
      <c r="M178" s="390" t="s">
        <v>448</v>
      </c>
      <c r="N178" s="124"/>
      <c r="O178" s="150"/>
      <c r="P178" s="150"/>
      <c r="Q178" s="150"/>
      <c r="R178" s="150"/>
      <c r="S178" s="150"/>
      <c r="T178" s="150"/>
      <c r="U178" s="150"/>
      <c r="V178" s="150"/>
      <c r="W178" s="150"/>
      <c r="X178" s="150"/>
      <c r="Y178" s="150"/>
      <c r="Z178" s="299">
        <v>44928</v>
      </c>
      <c r="AA178" s="323">
        <v>44957</v>
      </c>
      <c r="AB178" s="365">
        <v>0</v>
      </c>
    </row>
    <row r="179" spans="2:28" ht="57.6" x14ac:dyDescent="0.3">
      <c r="B179" s="413"/>
      <c r="C179" s="407"/>
      <c r="D179" s="407"/>
      <c r="E179" s="128" t="s">
        <v>436</v>
      </c>
      <c r="F179" s="410"/>
      <c r="G179" s="423"/>
      <c r="H179" s="104">
        <v>2</v>
      </c>
      <c r="I179" s="39" t="s">
        <v>442</v>
      </c>
      <c r="J179" s="40">
        <v>0.7</v>
      </c>
      <c r="K179" s="31" t="s">
        <v>124</v>
      </c>
      <c r="L179" s="410"/>
      <c r="M179" s="391"/>
      <c r="N179" s="125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300">
        <v>44928</v>
      </c>
      <c r="AA179" s="327">
        <v>45286</v>
      </c>
      <c r="AB179" s="366"/>
    </row>
    <row r="180" spans="2:28" ht="58.2" thickBot="1" x14ac:dyDescent="0.35">
      <c r="B180" s="414"/>
      <c r="C180" s="408"/>
      <c r="D180" s="408"/>
      <c r="E180" s="132" t="s">
        <v>437</v>
      </c>
      <c r="F180" s="411"/>
      <c r="G180" s="424"/>
      <c r="H180" s="107">
        <v>3</v>
      </c>
      <c r="I180" s="105" t="s">
        <v>443</v>
      </c>
      <c r="J180" s="106">
        <v>0.15</v>
      </c>
      <c r="K180" s="132" t="s">
        <v>125</v>
      </c>
      <c r="L180" s="411"/>
      <c r="M180" s="392"/>
      <c r="N180" s="298"/>
      <c r="O180" s="152"/>
      <c r="P180" s="114"/>
      <c r="Q180" s="152"/>
      <c r="R180" s="152"/>
      <c r="S180" s="114"/>
      <c r="T180" s="152"/>
      <c r="U180" s="152"/>
      <c r="V180" s="114"/>
      <c r="W180" s="152"/>
      <c r="X180" s="152"/>
      <c r="Y180" s="121">
        <v>1</v>
      </c>
      <c r="Z180" s="306" t="s">
        <v>447</v>
      </c>
      <c r="AA180" s="330" t="s">
        <v>156</v>
      </c>
      <c r="AB180" s="367"/>
    </row>
    <row r="185" spans="2:28" x14ac:dyDescent="0.3">
      <c r="C185" s="375" t="s">
        <v>531</v>
      </c>
      <c r="D185" s="375"/>
      <c r="H185" s="375" t="s">
        <v>535</v>
      </c>
      <c r="I185" s="375"/>
      <c r="J185" s="375"/>
      <c r="Q185" s="375" t="s">
        <v>532</v>
      </c>
      <c r="R185" s="375"/>
      <c r="S185" s="375"/>
      <c r="T185" s="375"/>
      <c r="U185" s="375"/>
    </row>
    <row r="186" spans="2:28" x14ac:dyDescent="0.3">
      <c r="B186" s="355"/>
      <c r="C186" s="355"/>
      <c r="D186" s="355"/>
      <c r="H186" s="355"/>
      <c r="I186" s="355"/>
      <c r="J186" s="355"/>
      <c r="Q186" s="355"/>
      <c r="R186" s="355"/>
      <c r="S186" s="355"/>
      <c r="T186" s="355"/>
      <c r="U186" s="355"/>
    </row>
    <row r="187" spans="2:28" x14ac:dyDescent="0.3">
      <c r="B187" s="355"/>
      <c r="C187" s="355"/>
      <c r="D187" s="355"/>
      <c r="H187" s="355"/>
      <c r="I187" s="355"/>
      <c r="J187" s="355"/>
      <c r="Q187" s="355"/>
      <c r="R187" s="355"/>
      <c r="S187" s="355"/>
      <c r="T187" s="355"/>
      <c r="U187" s="355"/>
    </row>
    <row r="188" spans="2:28" x14ac:dyDescent="0.3">
      <c r="B188" s="356"/>
      <c r="C188" s="355"/>
      <c r="D188" s="355"/>
      <c r="H188" s="357"/>
      <c r="I188" s="356"/>
      <c r="J188" s="356"/>
      <c r="Q188" s="357"/>
      <c r="R188" s="356"/>
    </row>
    <row r="189" spans="2:28" x14ac:dyDescent="0.3">
      <c r="C189" s="388"/>
      <c r="D189" s="388"/>
      <c r="H189" s="356"/>
      <c r="I189" s="358"/>
      <c r="J189" s="358"/>
      <c r="O189" s="374"/>
      <c r="P189" s="374"/>
      <c r="Q189" s="374"/>
      <c r="R189" s="374"/>
      <c r="S189" s="374"/>
      <c r="T189" s="374"/>
      <c r="U189" s="374"/>
      <c r="V189" s="374"/>
      <c r="W189" s="374"/>
    </row>
    <row r="190" spans="2:28" x14ac:dyDescent="0.3">
      <c r="C190" s="376" t="s">
        <v>534</v>
      </c>
      <c r="D190" s="376"/>
      <c r="H190" s="389" t="s">
        <v>536</v>
      </c>
      <c r="I190" s="376"/>
      <c r="J190" s="376"/>
      <c r="Q190" s="376" t="s">
        <v>540</v>
      </c>
      <c r="R190" s="376"/>
      <c r="S190" s="376"/>
      <c r="T190" s="376"/>
      <c r="U190" s="376"/>
    </row>
    <row r="191" spans="2:28" x14ac:dyDescent="0.3">
      <c r="C191" s="373" t="s">
        <v>537</v>
      </c>
      <c r="D191" s="373"/>
      <c r="H191" s="373" t="s">
        <v>538</v>
      </c>
      <c r="I191" s="373"/>
      <c r="J191" s="373"/>
      <c r="Q191" s="375" t="s">
        <v>533</v>
      </c>
      <c r="R191" s="375"/>
      <c r="S191" s="375"/>
      <c r="T191" s="375"/>
      <c r="U191" s="375"/>
    </row>
  </sheetData>
  <mergeCells count="359">
    <mergeCell ref="B65:B70"/>
    <mergeCell ref="C65:C70"/>
    <mergeCell ref="D65:D70"/>
    <mergeCell ref="E65:E70"/>
    <mergeCell ref="F65:F70"/>
    <mergeCell ref="G65:G70"/>
    <mergeCell ref="L65:L70"/>
    <mergeCell ref="M65:M70"/>
    <mergeCell ref="G55:G59"/>
    <mergeCell ref="L55:L59"/>
    <mergeCell ref="M55:M59"/>
    <mergeCell ref="B60:B64"/>
    <mergeCell ref="C60:C64"/>
    <mergeCell ref="D60:D64"/>
    <mergeCell ref="E60:E64"/>
    <mergeCell ref="F60:F64"/>
    <mergeCell ref="G60:G64"/>
    <mergeCell ref="L60:L64"/>
    <mergeCell ref="M60:M64"/>
    <mergeCell ref="B55:B59"/>
    <mergeCell ref="C55:C59"/>
    <mergeCell ref="D55:D59"/>
    <mergeCell ref="E55:E59"/>
    <mergeCell ref="F55:F59"/>
    <mergeCell ref="B49:B54"/>
    <mergeCell ref="C49:C54"/>
    <mergeCell ref="D49:D54"/>
    <mergeCell ref="E49:E54"/>
    <mergeCell ref="F49:F54"/>
    <mergeCell ref="D1:AB3"/>
    <mergeCell ref="D4:AB6"/>
    <mergeCell ref="D7:AB9"/>
    <mergeCell ref="B42:B45"/>
    <mergeCell ref="C42:C45"/>
    <mergeCell ref="D42:D45"/>
    <mergeCell ref="E42:E45"/>
    <mergeCell ref="F42:F45"/>
    <mergeCell ref="G46:G48"/>
    <mergeCell ref="L46:L48"/>
    <mergeCell ref="M46:M48"/>
    <mergeCell ref="B46:B48"/>
    <mergeCell ref="C46:C48"/>
    <mergeCell ref="D46:D48"/>
    <mergeCell ref="E46:E48"/>
    <mergeCell ref="F46:F48"/>
    <mergeCell ref="Z10:AB10"/>
    <mergeCell ref="B18:B22"/>
    <mergeCell ref="C18:C22"/>
    <mergeCell ref="B10:B12"/>
    <mergeCell ref="C10:C12"/>
    <mergeCell ref="D10:D12"/>
    <mergeCell ref="E10:E12"/>
    <mergeCell ref="F10:F12"/>
    <mergeCell ref="G10:G12"/>
    <mergeCell ref="M10:M12"/>
    <mergeCell ref="N10:Y10"/>
    <mergeCell ref="N11:P11"/>
    <mergeCell ref="B28:B31"/>
    <mergeCell ref="B13:B17"/>
    <mergeCell ref="C13:C17"/>
    <mergeCell ref="D13:D17"/>
    <mergeCell ref="E13:E17"/>
    <mergeCell ref="F13:F17"/>
    <mergeCell ref="G13:G17"/>
    <mergeCell ref="Q11:S11"/>
    <mergeCell ref="G23:G27"/>
    <mergeCell ref="L23:L27"/>
    <mergeCell ref="M23:M27"/>
    <mergeCell ref="B23:B27"/>
    <mergeCell ref="C23:C27"/>
    <mergeCell ref="D23:D27"/>
    <mergeCell ref="E23:E27"/>
    <mergeCell ref="F23:F27"/>
    <mergeCell ref="L13:L17"/>
    <mergeCell ref="M13:M17"/>
    <mergeCell ref="F18:F22"/>
    <mergeCell ref="G18:G22"/>
    <mergeCell ref="L18:L22"/>
    <mergeCell ref="M18:M22"/>
    <mergeCell ref="D18:D22"/>
    <mergeCell ref="E18:E22"/>
    <mergeCell ref="B32:B36"/>
    <mergeCell ref="C32:C36"/>
    <mergeCell ref="D32:D36"/>
    <mergeCell ref="E32:E36"/>
    <mergeCell ref="B37:B41"/>
    <mergeCell ref="E37:E41"/>
    <mergeCell ref="F37:F41"/>
    <mergeCell ref="G37:G41"/>
    <mergeCell ref="L37:L41"/>
    <mergeCell ref="C37:C41"/>
    <mergeCell ref="D37:D41"/>
    <mergeCell ref="B80:B85"/>
    <mergeCell ref="C80:C85"/>
    <mergeCell ref="D80:D85"/>
    <mergeCell ref="E80:E85"/>
    <mergeCell ref="F80:F85"/>
    <mergeCell ref="G80:G85"/>
    <mergeCell ref="L80:L85"/>
    <mergeCell ref="M80:M85"/>
    <mergeCell ref="B71:B74"/>
    <mergeCell ref="C71:C74"/>
    <mergeCell ref="D71:D74"/>
    <mergeCell ref="E71:E74"/>
    <mergeCell ref="F71:F74"/>
    <mergeCell ref="G71:G74"/>
    <mergeCell ref="L71:L74"/>
    <mergeCell ref="M71:M74"/>
    <mergeCell ref="B75:B79"/>
    <mergeCell ref="G86:G89"/>
    <mergeCell ref="L86:L89"/>
    <mergeCell ref="M86:M89"/>
    <mergeCell ref="C28:C31"/>
    <mergeCell ref="D28:D31"/>
    <mergeCell ref="E28:E31"/>
    <mergeCell ref="F28:F31"/>
    <mergeCell ref="G28:G31"/>
    <mergeCell ref="L28:L31"/>
    <mergeCell ref="M28:M31"/>
    <mergeCell ref="F32:F36"/>
    <mergeCell ref="G32:G36"/>
    <mergeCell ref="L32:L36"/>
    <mergeCell ref="M37:M41"/>
    <mergeCell ref="M32:M36"/>
    <mergeCell ref="G42:G45"/>
    <mergeCell ref="L42:L45"/>
    <mergeCell ref="M42:M45"/>
    <mergeCell ref="G49:G54"/>
    <mergeCell ref="L49:L54"/>
    <mergeCell ref="B93:B95"/>
    <mergeCell ref="C93:C95"/>
    <mergeCell ref="D93:D95"/>
    <mergeCell ref="E93:E95"/>
    <mergeCell ref="F93:F95"/>
    <mergeCell ref="G93:G95"/>
    <mergeCell ref="L93:L95"/>
    <mergeCell ref="M93:M95"/>
    <mergeCell ref="C75:C79"/>
    <mergeCell ref="D75:D79"/>
    <mergeCell ref="E75:E79"/>
    <mergeCell ref="F75:F79"/>
    <mergeCell ref="G75:G79"/>
    <mergeCell ref="L75:L79"/>
    <mergeCell ref="M75:M79"/>
    <mergeCell ref="B90:B92"/>
    <mergeCell ref="C90:C92"/>
    <mergeCell ref="D90:D92"/>
    <mergeCell ref="E90:E92"/>
    <mergeCell ref="F90:F92"/>
    <mergeCell ref="G90:G92"/>
    <mergeCell ref="L90:L92"/>
    <mergeCell ref="M90:M92"/>
    <mergeCell ref="B86:B89"/>
    <mergeCell ref="B99:B102"/>
    <mergeCell ref="C99:C102"/>
    <mergeCell ref="D99:D102"/>
    <mergeCell ref="E99:E102"/>
    <mergeCell ref="F99:F102"/>
    <mergeCell ref="G99:G102"/>
    <mergeCell ref="L99:L102"/>
    <mergeCell ref="M99:M102"/>
    <mergeCell ref="B96:B98"/>
    <mergeCell ref="C96:C98"/>
    <mergeCell ref="D96:D98"/>
    <mergeCell ref="E96:E98"/>
    <mergeCell ref="F96:F98"/>
    <mergeCell ref="G96:G98"/>
    <mergeCell ref="L96:L98"/>
    <mergeCell ref="M96:M98"/>
    <mergeCell ref="B107:B110"/>
    <mergeCell ref="C107:C110"/>
    <mergeCell ref="D107:D110"/>
    <mergeCell ref="E107:E110"/>
    <mergeCell ref="F107:F110"/>
    <mergeCell ref="G107:G110"/>
    <mergeCell ref="L107:L110"/>
    <mergeCell ref="M107:M110"/>
    <mergeCell ref="B103:B106"/>
    <mergeCell ref="C103:C106"/>
    <mergeCell ref="D103:D106"/>
    <mergeCell ref="E103:E106"/>
    <mergeCell ref="F103:F106"/>
    <mergeCell ref="G103:G106"/>
    <mergeCell ref="L103:L106"/>
    <mergeCell ref="M103:M106"/>
    <mergeCell ref="B111:B114"/>
    <mergeCell ref="C111:C114"/>
    <mergeCell ref="D111:D114"/>
    <mergeCell ref="E111:E114"/>
    <mergeCell ref="F111:F114"/>
    <mergeCell ref="G111:G114"/>
    <mergeCell ref="C115:C123"/>
    <mergeCell ref="D115:D123"/>
    <mergeCell ref="E115:E123"/>
    <mergeCell ref="F115:F123"/>
    <mergeCell ref="G115:G123"/>
    <mergeCell ref="B140:B141"/>
    <mergeCell ref="B137:B139"/>
    <mergeCell ref="B124:B127"/>
    <mergeCell ref="B115:B123"/>
    <mergeCell ref="C137:C139"/>
    <mergeCell ref="D137:D139"/>
    <mergeCell ref="E137:E139"/>
    <mergeCell ref="F137:F139"/>
    <mergeCell ref="G137:G139"/>
    <mergeCell ref="C124:C127"/>
    <mergeCell ref="D124:D127"/>
    <mergeCell ref="E124:E127"/>
    <mergeCell ref="F124:F127"/>
    <mergeCell ref="G124:G127"/>
    <mergeCell ref="B128:B133"/>
    <mergeCell ref="C128:C133"/>
    <mergeCell ref="D128:D133"/>
    <mergeCell ref="E128:E133"/>
    <mergeCell ref="F128:F133"/>
    <mergeCell ref="G128:G133"/>
    <mergeCell ref="C134:C136"/>
    <mergeCell ref="D134:D136"/>
    <mergeCell ref="E134:E136"/>
    <mergeCell ref="F134:F136"/>
    <mergeCell ref="G134:G136"/>
    <mergeCell ref="B134:B136"/>
    <mergeCell ref="B150:B153"/>
    <mergeCell ref="C150:C153"/>
    <mergeCell ref="D150:D153"/>
    <mergeCell ref="E150:E153"/>
    <mergeCell ref="F150:F153"/>
    <mergeCell ref="G150:G153"/>
    <mergeCell ref="L150:L153"/>
    <mergeCell ref="M150:M153"/>
    <mergeCell ref="C142:C145"/>
    <mergeCell ref="D142:D145"/>
    <mergeCell ref="E142:E145"/>
    <mergeCell ref="F142:F145"/>
    <mergeCell ref="G142:G145"/>
    <mergeCell ref="C146:C149"/>
    <mergeCell ref="D146:D149"/>
    <mergeCell ref="E146:E149"/>
    <mergeCell ref="F146:F149"/>
    <mergeCell ref="G146:G149"/>
    <mergeCell ref="B142:B145"/>
    <mergeCell ref="B146:B149"/>
    <mergeCell ref="B154:B157"/>
    <mergeCell ref="C154:C157"/>
    <mergeCell ref="D154:D157"/>
    <mergeCell ref="E154:E155"/>
    <mergeCell ref="F154:F157"/>
    <mergeCell ref="G154:G157"/>
    <mergeCell ref="L154:L157"/>
    <mergeCell ref="M154:M157"/>
    <mergeCell ref="E156:E157"/>
    <mergeCell ref="B162:B164"/>
    <mergeCell ref="C162:C164"/>
    <mergeCell ref="D162:D164"/>
    <mergeCell ref="E162:E164"/>
    <mergeCell ref="F162:F164"/>
    <mergeCell ref="G162:G164"/>
    <mergeCell ref="L162:L164"/>
    <mergeCell ref="M162:M164"/>
    <mergeCell ref="B158:B161"/>
    <mergeCell ref="C158:C161"/>
    <mergeCell ref="D158:D161"/>
    <mergeCell ref="E158:E161"/>
    <mergeCell ref="F158:F161"/>
    <mergeCell ref="G158:G161"/>
    <mergeCell ref="L158:L161"/>
    <mergeCell ref="M158:M161"/>
    <mergeCell ref="B168:B170"/>
    <mergeCell ref="G168:G170"/>
    <mergeCell ref="L168:L170"/>
    <mergeCell ref="M168:M170"/>
    <mergeCell ref="C168:C170"/>
    <mergeCell ref="D168:D170"/>
    <mergeCell ref="E168:E170"/>
    <mergeCell ref="F168:F170"/>
    <mergeCell ref="B165:B167"/>
    <mergeCell ref="C165:C167"/>
    <mergeCell ref="D165:D167"/>
    <mergeCell ref="E165:E167"/>
    <mergeCell ref="F165:F167"/>
    <mergeCell ref="G165:G167"/>
    <mergeCell ref="L165:L167"/>
    <mergeCell ref="M165:M167"/>
    <mergeCell ref="B171:B174"/>
    <mergeCell ref="C171:C174"/>
    <mergeCell ref="D171:D174"/>
    <mergeCell ref="E171:E174"/>
    <mergeCell ref="F171:F174"/>
    <mergeCell ref="G171:G174"/>
    <mergeCell ref="L171:L174"/>
    <mergeCell ref="C178:C180"/>
    <mergeCell ref="D178:D180"/>
    <mergeCell ref="L175:L177"/>
    <mergeCell ref="B175:B177"/>
    <mergeCell ref="C175:C177"/>
    <mergeCell ref="D175:D177"/>
    <mergeCell ref="E175:E177"/>
    <mergeCell ref="F175:F177"/>
    <mergeCell ref="G175:G177"/>
    <mergeCell ref="L178:L180"/>
    <mergeCell ref="F178:F180"/>
    <mergeCell ref="G178:G180"/>
    <mergeCell ref="B178:B180"/>
    <mergeCell ref="AB171:AB174"/>
    <mergeCell ref="AB175:AB177"/>
    <mergeCell ref="AB178:AB180"/>
    <mergeCell ref="AB115:AB149"/>
    <mergeCell ref="AB150:AB170"/>
    <mergeCell ref="AB86:AB114"/>
    <mergeCell ref="C189:D189"/>
    <mergeCell ref="C185:D185"/>
    <mergeCell ref="C191:D191"/>
    <mergeCell ref="C190:D190"/>
    <mergeCell ref="H185:J185"/>
    <mergeCell ref="H190:J190"/>
    <mergeCell ref="M175:M177"/>
    <mergeCell ref="M178:M180"/>
    <mergeCell ref="M171:M174"/>
    <mergeCell ref="C140:C141"/>
    <mergeCell ref="D140:D141"/>
    <mergeCell ref="E140:E141"/>
    <mergeCell ref="F140:F141"/>
    <mergeCell ref="G140:G141"/>
    <mergeCell ref="C86:C89"/>
    <mergeCell ref="D86:D89"/>
    <mergeCell ref="E86:E89"/>
    <mergeCell ref="F86:F89"/>
    <mergeCell ref="H191:J191"/>
    <mergeCell ref="O189:W189"/>
    <mergeCell ref="Q191:U191"/>
    <mergeCell ref="Q185:U185"/>
    <mergeCell ref="Q190:U190"/>
    <mergeCell ref="L111:L114"/>
    <mergeCell ref="M111:M114"/>
    <mergeCell ref="Z11:Z12"/>
    <mergeCell ref="AA11:AA12"/>
    <mergeCell ref="M49:M54"/>
    <mergeCell ref="T11:V11"/>
    <mergeCell ref="W11:Y11"/>
    <mergeCell ref="I10:I12"/>
    <mergeCell ref="J10:J12"/>
    <mergeCell ref="K10:K12"/>
    <mergeCell ref="L10:L12"/>
    <mergeCell ref="AB46:AB48"/>
    <mergeCell ref="AB49:AB54"/>
    <mergeCell ref="AB55:AB59"/>
    <mergeCell ref="AB60:AB64"/>
    <mergeCell ref="AB65:AB70"/>
    <mergeCell ref="AB71:AB74"/>
    <mergeCell ref="AB75:AB79"/>
    <mergeCell ref="AB80:AB85"/>
    <mergeCell ref="AB11:AB12"/>
    <mergeCell ref="AB13:AB17"/>
    <mergeCell ref="AB18:AB22"/>
    <mergeCell ref="AB23:AB27"/>
    <mergeCell ref="AB28:AB31"/>
    <mergeCell ref="AB32:AB36"/>
    <mergeCell ref="AB37:AB41"/>
    <mergeCell ref="AB42:AB45"/>
  </mergeCells>
  <phoneticPr fontId="11" type="noConversion"/>
  <printOptions horizontalCentered="1"/>
  <pageMargins left="0.19685039370078741" right="0.19685039370078741" top="0.51181102362204722" bottom="0.55118110236220474" header="0.31496062992125984" footer="0.31496062992125984"/>
  <pageSetup paperSize="5" scale="46" fitToHeight="0" orientation="landscape" r:id="rId1"/>
  <headerFooter>
    <oddFooter>Página &amp;P</oddFooter>
  </headerFooter>
  <rowBreaks count="4" manualBreakCount="4">
    <brk id="36" max="26" man="1"/>
    <brk id="74" max="26" man="1"/>
    <brk id="120" max="26" man="1"/>
    <brk id="168" max="2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85C8B-B9C6-4F13-B180-217C558510C7}">
  <dimension ref="C4:D36"/>
  <sheetViews>
    <sheetView topLeftCell="A34" workbookViewId="0">
      <selection activeCell="D17" sqref="D17"/>
    </sheetView>
  </sheetViews>
  <sheetFormatPr baseColWidth="10" defaultRowHeight="14.4" x14ac:dyDescent="0.3"/>
  <cols>
    <col min="2" max="2" width="10.88671875" customWidth="1"/>
    <col min="3" max="3" width="24.6640625" customWidth="1"/>
    <col min="4" max="4" width="29.44140625" customWidth="1"/>
  </cols>
  <sheetData>
    <row r="4" spans="3:4" ht="15" thickBot="1" x14ac:dyDescent="0.35"/>
    <row r="5" spans="3:4" ht="16.2" thickBot="1" x14ac:dyDescent="0.35">
      <c r="C5" s="338" t="s">
        <v>519</v>
      </c>
      <c r="D5" s="339" t="s">
        <v>512</v>
      </c>
    </row>
    <row r="6" spans="3:4" ht="15.6" x14ac:dyDescent="0.3">
      <c r="C6" s="340" t="s">
        <v>516</v>
      </c>
      <c r="D6" s="337">
        <v>1</v>
      </c>
    </row>
    <row r="7" spans="3:4" ht="15.6" x14ac:dyDescent="0.3">
      <c r="C7" s="340" t="s">
        <v>517</v>
      </c>
      <c r="D7" s="337">
        <v>11</v>
      </c>
    </row>
    <row r="8" spans="3:4" ht="15.6" x14ac:dyDescent="0.3">
      <c r="C8" s="340" t="s">
        <v>508</v>
      </c>
      <c r="D8" s="337">
        <v>1</v>
      </c>
    </row>
    <row r="9" spans="3:4" ht="15.6" x14ac:dyDescent="0.3">
      <c r="C9" s="340" t="s">
        <v>509</v>
      </c>
      <c r="D9" s="337">
        <v>2</v>
      </c>
    </row>
    <row r="10" spans="3:4" ht="15.6" x14ac:dyDescent="0.3">
      <c r="C10" s="340" t="s">
        <v>510</v>
      </c>
      <c r="D10" s="337">
        <v>8</v>
      </c>
    </row>
    <row r="11" spans="3:4" ht="15.6" x14ac:dyDescent="0.3">
      <c r="C11" s="340" t="s">
        <v>518</v>
      </c>
      <c r="D11" s="337">
        <v>8</v>
      </c>
    </row>
    <row r="12" spans="3:4" ht="15.6" x14ac:dyDescent="0.3">
      <c r="C12" s="340" t="s">
        <v>511</v>
      </c>
      <c r="D12" s="337">
        <v>6</v>
      </c>
    </row>
    <row r="13" spans="3:4" ht="15.6" x14ac:dyDescent="0.3">
      <c r="C13" s="340" t="s">
        <v>513</v>
      </c>
      <c r="D13" s="337">
        <v>1</v>
      </c>
    </row>
    <row r="14" spans="3:4" ht="16.2" thickBot="1" x14ac:dyDescent="0.35">
      <c r="C14" s="340" t="s">
        <v>514</v>
      </c>
      <c r="D14" s="337">
        <v>2</v>
      </c>
    </row>
    <row r="15" spans="3:4" ht="16.2" thickBot="1" x14ac:dyDescent="0.35">
      <c r="C15" s="338"/>
      <c r="D15" s="339">
        <f>SUM(D6:D14)</f>
        <v>40</v>
      </c>
    </row>
    <row r="25" spans="3:4" ht="15" thickBot="1" x14ac:dyDescent="0.35"/>
    <row r="26" spans="3:4" ht="16.2" thickBot="1" x14ac:dyDescent="0.35">
      <c r="C26" s="338" t="s">
        <v>519</v>
      </c>
      <c r="D26" s="339" t="s">
        <v>515</v>
      </c>
    </row>
    <row r="27" spans="3:4" ht="15.6" x14ac:dyDescent="0.3">
      <c r="C27" s="340" t="s">
        <v>516</v>
      </c>
      <c r="D27" s="337">
        <v>5</v>
      </c>
    </row>
    <row r="28" spans="3:4" ht="15.6" x14ac:dyDescent="0.3">
      <c r="C28" s="340" t="s">
        <v>517</v>
      </c>
      <c r="D28" s="337">
        <v>53</v>
      </c>
    </row>
    <row r="29" spans="3:4" ht="15.6" x14ac:dyDescent="0.3">
      <c r="C29" s="340" t="s">
        <v>508</v>
      </c>
      <c r="D29" s="337">
        <v>4</v>
      </c>
    </row>
    <row r="30" spans="3:4" ht="15.6" x14ac:dyDescent="0.3">
      <c r="C30" s="340" t="s">
        <v>509</v>
      </c>
      <c r="D30" s="337">
        <v>11</v>
      </c>
    </row>
    <row r="31" spans="3:4" ht="15.6" x14ac:dyDescent="0.3">
      <c r="C31" s="340" t="s">
        <v>510</v>
      </c>
      <c r="D31" s="337">
        <v>29</v>
      </c>
    </row>
    <row r="32" spans="3:4" ht="15.6" x14ac:dyDescent="0.3">
      <c r="C32" s="340" t="s">
        <v>518</v>
      </c>
      <c r="D32" s="337">
        <v>35</v>
      </c>
    </row>
    <row r="33" spans="3:4" ht="15.6" x14ac:dyDescent="0.3">
      <c r="C33" s="340" t="s">
        <v>511</v>
      </c>
      <c r="D33" s="337">
        <v>21</v>
      </c>
    </row>
    <row r="34" spans="3:4" ht="15.6" x14ac:dyDescent="0.3">
      <c r="C34" s="340" t="s">
        <v>513</v>
      </c>
      <c r="D34" s="337">
        <v>4</v>
      </c>
    </row>
    <row r="35" spans="3:4" ht="16.2" thickBot="1" x14ac:dyDescent="0.35">
      <c r="C35" s="340" t="s">
        <v>514</v>
      </c>
      <c r="D35" s="337">
        <v>6</v>
      </c>
    </row>
    <row r="36" spans="3:4" ht="16.2" thickBot="1" x14ac:dyDescent="0.35">
      <c r="C36" s="339"/>
      <c r="D36" s="339">
        <f>SUM(D27:D35)</f>
        <v>168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48B3F-22D4-4D79-9096-FD9829FEEC76}">
  <dimension ref="B9:F27"/>
  <sheetViews>
    <sheetView topLeftCell="A7" zoomScaleNormal="100" workbookViewId="0">
      <selection activeCell="C26" sqref="C26"/>
    </sheetView>
  </sheetViews>
  <sheetFormatPr baseColWidth="10" defaultRowHeight="14.4" x14ac:dyDescent="0.3"/>
  <cols>
    <col min="2" max="2" width="55.5546875" customWidth="1"/>
    <col min="3" max="3" width="80.5546875" customWidth="1"/>
    <col min="4" max="6" width="45.6640625" customWidth="1"/>
    <col min="7" max="7" width="24.5546875" customWidth="1"/>
  </cols>
  <sheetData>
    <row r="9" spans="2:6" ht="18" x14ac:dyDescent="0.35">
      <c r="B9" s="7" t="s">
        <v>55</v>
      </c>
      <c r="C9" s="7" t="s">
        <v>6</v>
      </c>
      <c r="D9" s="7" t="s">
        <v>56</v>
      </c>
      <c r="E9" s="7" t="s">
        <v>7</v>
      </c>
    </row>
    <row r="10" spans="2:6" ht="26.4" x14ac:dyDescent="0.3">
      <c r="B10" s="5" t="s">
        <v>38</v>
      </c>
      <c r="C10" s="6" t="s">
        <v>40</v>
      </c>
      <c r="D10" s="6" t="s">
        <v>41</v>
      </c>
      <c r="E10" s="6" t="s">
        <v>42</v>
      </c>
      <c r="F10" s="617" t="s">
        <v>43</v>
      </c>
    </row>
    <row r="11" spans="2:6" ht="26.4" x14ac:dyDescent="0.3">
      <c r="B11" s="5" t="s">
        <v>39</v>
      </c>
      <c r="C11" s="6" t="s">
        <v>44</v>
      </c>
      <c r="D11" s="6" t="s">
        <v>45</v>
      </c>
      <c r="E11" s="6" t="s">
        <v>46</v>
      </c>
      <c r="F11" s="617"/>
    </row>
    <row r="12" spans="2:6" ht="26.4" x14ac:dyDescent="0.3">
      <c r="B12" s="5" t="s">
        <v>47</v>
      </c>
      <c r="C12" s="6" t="s">
        <v>48</v>
      </c>
      <c r="D12" s="6" t="s">
        <v>49</v>
      </c>
      <c r="E12" s="6" t="s">
        <v>50</v>
      </c>
      <c r="F12" s="617" t="s">
        <v>51</v>
      </c>
    </row>
    <row r="13" spans="2:6" ht="26.4" x14ac:dyDescent="0.3">
      <c r="B13" s="5" t="s">
        <v>52</v>
      </c>
      <c r="C13" s="6" t="s">
        <v>53</v>
      </c>
      <c r="D13" s="6" t="s">
        <v>54</v>
      </c>
      <c r="E13" s="6" t="s">
        <v>50</v>
      </c>
      <c r="F13" s="617"/>
    </row>
    <row r="14" spans="2:6" ht="26.4" x14ac:dyDescent="0.3">
      <c r="B14" s="5" t="s">
        <v>57</v>
      </c>
      <c r="C14" s="6" t="s">
        <v>58</v>
      </c>
      <c r="D14" s="6" t="s">
        <v>59</v>
      </c>
      <c r="E14" s="6" t="s">
        <v>60</v>
      </c>
    </row>
    <row r="15" spans="2:6" x14ac:dyDescent="0.3">
      <c r="B15" s="5" t="s">
        <v>61</v>
      </c>
      <c r="C15" s="6" t="s">
        <v>62</v>
      </c>
      <c r="D15" s="6" t="s">
        <v>63</v>
      </c>
      <c r="E15" s="6" t="s">
        <v>64</v>
      </c>
    </row>
    <row r="16" spans="2:6" x14ac:dyDescent="0.3">
      <c r="B16" s="5" t="s">
        <v>65</v>
      </c>
      <c r="C16" s="6" t="s">
        <v>66</v>
      </c>
      <c r="D16" s="6" t="s">
        <v>67</v>
      </c>
      <c r="E16" s="6" t="s">
        <v>68</v>
      </c>
    </row>
    <row r="17" spans="2:5" ht="26.4" x14ac:dyDescent="0.3">
      <c r="B17" s="5" t="s">
        <v>69</v>
      </c>
      <c r="C17" s="6" t="s">
        <v>70</v>
      </c>
      <c r="D17" s="6" t="s">
        <v>71</v>
      </c>
      <c r="E17" s="6" t="s">
        <v>72</v>
      </c>
    </row>
    <row r="18" spans="2:5" ht="26.4" x14ac:dyDescent="0.3">
      <c r="B18" s="5" t="s">
        <v>73</v>
      </c>
      <c r="C18" s="6" t="s">
        <v>74</v>
      </c>
      <c r="D18" s="6" t="s">
        <v>75</v>
      </c>
      <c r="E18" s="6" t="s">
        <v>76</v>
      </c>
    </row>
    <row r="19" spans="2:5" x14ac:dyDescent="0.3">
      <c r="B19" s="5" t="s">
        <v>78</v>
      </c>
      <c r="C19" s="8"/>
      <c r="D19" s="8"/>
      <c r="E19" s="8"/>
    </row>
    <row r="20" spans="2:5" x14ac:dyDescent="0.3">
      <c r="B20" s="5" t="s">
        <v>77</v>
      </c>
      <c r="C20" s="8"/>
      <c r="D20" s="8"/>
      <c r="E20" s="8"/>
    </row>
    <row r="21" spans="2:5" x14ac:dyDescent="0.3">
      <c r="B21" s="5" t="s">
        <v>79</v>
      </c>
      <c r="C21" s="8"/>
      <c r="D21" s="8"/>
      <c r="E21" s="8"/>
    </row>
    <row r="22" spans="2:5" x14ac:dyDescent="0.3">
      <c r="B22" s="5" t="s">
        <v>80</v>
      </c>
      <c r="C22" s="8"/>
      <c r="D22" s="8"/>
      <c r="E22" s="8"/>
    </row>
    <row r="23" spans="2:5" x14ac:dyDescent="0.3">
      <c r="B23" s="5" t="s">
        <v>81</v>
      </c>
      <c r="C23" s="8"/>
      <c r="D23" s="8"/>
      <c r="E23" s="8"/>
    </row>
    <row r="24" spans="2:5" x14ac:dyDescent="0.3">
      <c r="B24" s="5" t="s">
        <v>82</v>
      </c>
      <c r="C24" s="8"/>
      <c r="D24" s="8"/>
      <c r="E24" s="8"/>
    </row>
    <row r="25" spans="2:5" x14ac:dyDescent="0.3">
      <c r="B25" s="5" t="s">
        <v>85</v>
      </c>
      <c r="C25" s="8"/>
      <c r="D25" s="8"/>
      <c r="E25" s="8"/>
    </row>
    <row r="26" spans="2:5" x14ac:dyDescent="0.3">
      <c r="B26" s="5" t="s">
        <v>83</v>
      </c>
      <c r="C26" s="8"/>
      <c r="D26" s="8"/>
      <c r="E26" s="8"/>
    </row>
    <row r="27" spans="2:5" x14ac:dyDescent="0.3">
      <c r="B27" s="5" t="s">
        <v>84</v>
      </c>
      <c r="C27" s="8"/>
      <c r="D27" s="8"/>
      <c r="E27" s="8"/>
    </row>
  </sheetData>
  <mergeCells count="2">
    <mergeCell ref="F10:F11"/>
    <mergeCell ref="F12:F1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0538C-16D8-4BE4-83F6-75542A5C3717}">
  <dimension ref="C3:Z32"/>
  <sheetViews>
    <sheetView zoomScale="25" zoomScaleNormal="25" workbookViewId="0">
      <selection activeCell="C18" sqref="C18:C22"/>
    </sheetView>
  </sheetViews>
  <sheetFormatPr baseColWidth="10" defaultColWidth="9.109375" defaultRowHeight="14.4" x14ac:dyDescent="0.3"/>
  <cols>
    <col min="3" max="3" width="14.88671875" customWidth="1"/>
    <col min="4" max="4" width="18.109375" customWidth="1"/>
    <col min="5" max="5" width="32.5546875" customWidth="1"/>
    <col min="6" max="6" width="33.109375" customWidth="1"/>
    <col min="7" max="7" width="19.88671875" customWidth="1"/>
    <col min="8" max="8" width="36" customWidth="1"/>
    <col min="9" max="9" width="57.5546875" customWidth="1"/>
    <col min="10" max="10" width="15.5546875" customWidth="1"/>
    <col min="11" max="11" width="22.33203125" customWidth="1"/>
    <col min="12" max="12" width="22.88671875" customWidth="1"/>
    <col min="13" max="13" width="17" customWidth="1"/>
    <col min="14" max="25" width="12.6640625" customWidth="1"/>
  </cols>
  <sheetData>
    <row r="3" spans="3:26" x14ac:dyDescent="0.3">
      <c r="C3" s="639"/>
      <c r="D3" s="640"/>
      <c r="E3" s="645" t="s">
        <v>37</v>
      </c>
      <c r="F3" s="645"/>
      <c r="G3" s="645"/>
      <c r="H3" s="645"/>
      <c r="I3" s="645"/>
      <c r="J3" s="645"/>
      <c r="K3" s="645"/>
      <c r="L3" s="645"/>
      <c r="M3" s="645"/>
      <c r="N3" s="645"/>
      <c r="O3" s="645"/>
      <c r="P3" s="645"/>
      <c r="Q3" s="645"/>
      <c r="R3" s="645"/>
      <c r="S3" s="645"/>
      <c r="T3" s="645"/>
      <c r="U3" s="645"/>
      <c r="V3" s="645"/>
      <c r="W3" s="645"/>
      <c r="X3" s="646" t="s">
        <v>33</v>
      </c>
      <c r="Y3" s="646"/>
      <c r="Z3" s="646"/>
    </row>
    <row r="4" spans="3:26" x14ac:dyDescent="0.3">
      <c r="C4" s="641"/>
      <c r="D4" s="642"/>
      <c r="E4" s="645"/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5"/>
      <c r="U4" s="645"/>
      <c r="V4" s="645"/>
      <c r="W4" s="645"/>
      <c r="X4" s="646"/>
      <c r="Y4" s="646"/>
      <c r="Z4" s="646"/>
    </row>
    <row r="5" spans="3:26" x14ac:dyDescent="0.3">
      <c r="C5" s="641"/>
      <c r="D5" s="642"/>
      <c r="E5" s="645"/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5"/>
      <c r="U5" s="645"/>
      <c r="V5" s="645"/>
      <c r="W5" s="645"/>
      <c r="X5" s="646"/>
      <c r="Y5" s="646"/>
      <c r="Z5" s="646"/>
    </row>
    <row r="6" spans="3:26" x14ac:dyDescent="0.3">
      <c r="C6" s="641"/>
      <c r="D6" s="642"/>
      <c r="E6" s="645" t="s">
        <v>36</v>
      </c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5"/>
      <c r="U6" s="645"/>
      <c r="V6" s="645"/>
      <c r="W6" s="645"/>
      <c r="X6" s="646" t="s">
        <v>32</v>
      </c>
      <c r="Y6" s="646"/>
      <c r="Z6" s="646"/>
    </row>
    <row r="7" spans="3:26" x14ac:dyDescent="0.3">
      <c r="C7" s="641"/>
      <c r="D7" s="642"/>
      <c r="E7" s="645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5"/>
      <c r="U7" s="645"/>
      <c r="V7" s="645"/>
      <c r="W7" s="645"/>
      <c r="X7" s="646"/>
      <c r="Y7" s="646"/>
      <c r="Z7" s="646"/>
    </row>
    <row r="8" spans="3:26" x14ac:dyDescent="0.3">
      <c r="C8" s="641"/>
      <c r="D8" s="642"/>
      <c r="E8" s="645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5"/>
      <c r="R8" s="645"/>
      <c r="S8" s="645"/>
      <c r="T8" s="645"/>
      <c r="U8" s="645"/>
      <c r="V8" s="645"/>
      <c r="W8" s="645"/>
      <c r="X8" s="646"/>
      <c r="Y8" s="646"/>
      <c r="Z8" s="646"/>
    </row>
    <row r="9" spans="3:26" x14ac:dyDescent="0.3">
      <c r="C9" s="641"/>
      <c r="D9" s="642"/>
      <c r="E9" s="645" t="s">
        <v>31</v>
      </c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  <c r="S9" s="645"/>
      <c r="T9" s="645"/>
      <c r="U9" s="645"/>
      <c r="V9" s="645"/>
      <c r="W9" s="645"/>
      <c r="X9" s="647" t="s">
        <v>34</v>
      </c>
      <c r="Y9" s="647"/>
      <c r="Z9" s="648" t="s">
        <v>35</v>
      </c>
    </row>
    <row r="10" spans="3:26" x14ac:dyDescent="0.3">
      <c r="C10" s="641"/>
      <c r="D10" s="642"/>
      <c r="E10" s="645"/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5"/>
      <c r="U10" s="645"/>
      <c r="V10" s="645"/>
      <c r="W10" s="645"/>
      <c r="X10" s="647"/>
      <c r="Y10" s="647"/>
      <c r="Z10" s="648"/>
    </row>
    <row r="11" spans="3:26" x14ac:dyDescent="0.3">
      <c r="C11" s="643"/>
      <c r="D11" s="644"/>
      <c r="E11" s="645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5"/>
      <c r="U11" s="645"/>
      <c r="V11" s="645"/>
      <c r="W11" s="645"/>
      <c r="X11" s="647"/>
      <c r="Y11" s="647"/>
      <c r="Z11" s="648"/>
    </row>
    <row r="12" spans="3:26" x14ac:dyDescent="0.3">
      <c r="C12" s="631" t="s">
        <v>0</v>
      </c>
      <c r="D12" s="632"/>
      <c r="E12" s="633"/>
      <c r="F12" s="633"/>
      <c r="G12" s="633"/>
      <c r="H12" s="633"/>
      <c r="I12" s="633"/>
      <c r="J12" s="633"/>
      <c r="K12" s="633"/>
      <c r="L12" s="633"/>
      <c r="M12" s="633"/>
      <c r="N12" s="633"/>
      <c r="O12" s="633"/>
      <c r="P12" s="633"/>
      <c r="Q12" s="633"/>
      <c r="R12" s="633"/>
      <c r="S12" s="633"/>
      <c r="T12" s="633"/>
      <c r="U12" s="633"/>
      <c r="V12" s="633"/>
      <c r="W12" s="633"/>
      <c r="X12" s="633"/>
      <c r="Y12" s="633"/>
      <c r="Z12" s="633"/>
    </row>
    <row r="13" spans="3:26" x14ac:dyDescent="0.3">
      <c r="C13" s="634" t="s">
        <v>1</v>
      </c>
      <c r="D13" s="632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</row>
    <row r="14" spans="3:26" x14ac:dyDescent="0.3">
      <c r="C14" s="635" t="s">
        <v>2</v>
      </c>
      <c r="D14" s="584" t="s">
        <v>3</v>
      </c>
      <c r="E14" s="583" t="s">
        <v>4</v>
      </c>
      <c r="F14" s="583" t="s">
        <v>5</v>
      </c>
      <c r="G14" s="583" t="s">
        <v>6</v>
      </c>
      <c r="H14" s="583" t="s">
        <v>7</v>
      </c>
      <c r="I14" s="583" t="s">
        <v>8</v>
      </c>
      <c r="J14" s="584" t="s">
        <v>9</v>
      </c>
      <c r="K14" s="583" t="s">
        <v>10</v>
      </c>
      <c r="L14" s="583" t="s">
        <v>11</v>
      </c>
      <c r="M14" s="583" t="s">
        <v>12</v>
      </c>
      <c r="N14" s="629" t="s">
        <v>13</v>
      </c>
      <c r="O14" s="629"/>
      <c r="P14" s="629"/>
      <c r="Q14" s="629"/>
      <c r="R14" s="629"/>
      <c r="S14" s="629"/>
      <c r="T14" s="629"/>
      <c r="U14" s="629"/>
      <c r="V14" s="629"/>
      <c r="W14" s="629"/>
      <c r="X14" s="629"/>
      <c r="Y14" s="630"/>
      <c r="Z14" s="638" t="s">
        <v>14</v>
      </c>
    </row>
    <row r="15" spans="3:26" x14ac:dyDescent="0.3">
      <c r="C15" s="636"/>
      <c r="D15" s="585"/>
      <c r="E15" s="583"/>
      <c r="F15" s="583"/>
      <c r="G15" s="583"/>
      <c r="H15" s="583"/>
      <c r="I15" s="583"/>
      <c r="J15" s="585"/>
      <c r="K15" s="583"/>
      <c r="L15" s="583"/>
      <c r="M15" s="583"/>
      <c r="N15" s="581" t="s">
        <v>15</v>
      </c>
      <c r="O15" s="572"/>
      <c r="P15" s="572"/>
      <c r="Q15" s="571" t="s">
        <v>16</v>
      </c>
      <c r="R15" s="572"/>
      <c r="S15" s="572"/>
      <c r="T15" s="571" t="s">
        <v>17</v>
      </c>
      <c r="U15" s="572"/>
      <c r="V15" s="572"/>
      <c r="W15" s="579" t="s">
        <v>18</v>
      </c>
      <c r="X15" s="580"/>
      <c r="Y15" s="581"/>
      <c r="Z15" s="638"/>
    </row>
    <row r="16" spans="3:26" x14ac:dyDescent="0.3">
      <c r="C16" s="637"/>
      <c r="D16" s="582"/>
      <c r="E16" s="583"/>
      <c r="F16" s="583"/>
      <c r="G16" s="583"/>
      <c r="H16" s="583"/>
      <c r="I16" s="583"/>
      <c r="J16" s="582"/>
      <c r="K16" s="583"/>
      <c r="L16" s="583"/>
      <c r="M16" s="583"/>
      <c r="N16" s="33" t="s">
        <v>19</v>
      </c>
      <c r="O16" s="1" t="s">
        <v>20</v>
      </c>
      <c r="P16" s="1" t="s">
        <v>21</v>
      </c>
      <c r="Q16" s="1" t="s">
        <v>22</v>
      </c>
      <c r="R16" s="1" t="s">
        <v>23</v>
      </c>
      <c r="S16" s="1" t="s">
        <v>24</v>
      </c>
      <c r="T16" s="1" t="s">
        <v>25</v>
      </c>
      <c r="U16" s="1" t="s">
        <v>26</v>
      </c>
      <c r="V16" s="1" t="s">
        <v>27</v>
      </c>
      <c r="W16" s="1" t="s">
        <v>28</v>
      </c>
      <c r="X16" s="1" t="s">
        <v>29</v>
      </c>
      <c r="Y16" s="1" t="s">
        <v>30</v>
      </c>
      <c r="Z16" s="638"/>
    </row>
    <row r="17" spans="3:26" ht="8.1" customHeight="1" thickBot="1" x14ac:dyDescent="0.35">
      <c r="C17" s="34"/>
      <c r="D17" s="2"/>
      <c r="E17" s="2"/>
      <c r="F17" s="2"/>
      <c r="G17" s="2"/>
      <c r="H17" s="2"/>
      <c r="I17" s="2"/>
      <c r="J17" s="2"/>
      <c r="K17" s="2"/>
      <c r="L17" s="2"/>
      <c r="M17" s="2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4"/>
    </row>
    <row r="18" spans="3:26" ht="60" customHeight="1" x14ac:dyDescent="0.3">
      <c r="C18" s="514"/>
      <c r="D18" s="415" t="s">
        <v>182</v>
      </c>
      <c r="E18" s="409" t="s">
        <v>183</v>
      </c>
      <c r="F18" s="409" t="s">
        <v>184</v>
      </c>
      <c r="G18" s="409">
        <v>4</v>
      </c>
      <c r="H18" s="419" t="s">
        <v>185</v>
      </c>
      <c r="I18" s="35" t="s">
        <v>186</v>
      </c>
      <c r="J18" s="36">
        <v>0.05</v>
      </c>
      <c r="K18" s="30" t="s">
        <v>126</v>
      </c>
      <c r="L18" s="409" t="s">
        <v>187</v>
      </c>
      <c r="M18" s="390" t="s">
        <v>188</v>
      </c>
      <c r="N18" s="37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622"/>
    </row>
    <row r="19" spans="3:26" ht="60" customHeight="1" x14ac:dyDescent="0.3">
      <c r="C19" s="515"/>
      <c r="D19" s="416"/>
      <c r="E19" s="410"/>
      <c r="F19" s="410"/>
      <c r="G19" s="410"/>
      <c r="H19" s="420"/>
      <c r="I19" s="39" t="s">
        <v>189</v>
      </c>
      <c r="J19" s="40">
        <v>0.05</v>
      </c>
      <c r="K19" s="31" t="s">
        <v>124</v>
      </c>
      <c r="L19" s="410"/>
      <c r="M19" s="391"/>
      <c r="N19" s="41"/>
      <c r="Y19" s="42"/>
      <c r="Z19" s="623"/>
    </row>
    <row r="20" spans="3:26" ht="60" customHeight="1" x14ac:dyDescent="0.3">
      <c r="C20" s="515"/>
      <c r="D20" s="416"/>
      <c r="E20" s="410"/>
      <c r="F20" s="410"/>
      <c r="G20" s="410"/>
      <c r="H20" s="420"/>
      <c r="I20" s="43" t="s">
        <v>190</v>
      </c>
      <c r="J20" s="44">
        <v>0.2</v>
      </c>
      <c r="K20" s="31" t="s">
        <v>124</v>
      </c>
      <c r="L20" s="410"/>
      <c r="M20" s="474"/>
      <c r="N20" s="45"/>
      <c r="Z20" s="623"/>
    </row>
    <row r="21" spans="3:26" ht="60" customHeight="1" x14ac:dyDescent="0.3">
      <c r="C21" s="515"/>
      <c r="D21" s="416"/>
      <c r="E21" s="410"/>
      <c r="F21" s="410"/>
      <c r="G21" s="410"/>
      <c r="H21" s="420"/>
      <c r="I21" s="46" t="s">
        <v>191</v>
      </c>
      <c r="J21" s="44">
        <v>0.2</v>
      </c>
      <c r="K21" s="31" t="s">
        <v>124</v>
      </c>
      <c r="L21" s="410"/>
      <c r="M21" s="474"/>
      <c r="N21" s="45"/>
      <c r="O21" s="47"/>
      <c r="Z21" s="623"/>
    </row>
    <row r="22" spans="3:26" ht="60" customHeight="1" thickBot="1" x14ac:dyDescent="0.35">
      <c r="C22" s="515"/>
      <c r="D22" s="416"/>
      <c r="E22" s="410"/>
      <c r="F22" s="410"/>
      <c r="G22" s="410"/>
      <c r="H22" s="420"/>
      <c r="I22" s="48" t="s">
        <v>192</v>
      </c>
      <c r="J22" s="49">
        <v>0.5</v>
      </c>
      <c r="K22" s="31" t="s">
        <v>193</v>
      </c>
      <c r="L22" s="410"/>
      <c r="M22" s="474"/>
      <c r="N22" s="50"/>
      <c r="P22" s="51">
        <v>1</v>
      </c>
      <c r="R22" s="51" t="s">
        <v>194</v>
      </c>
      <c r="U22" s="51">
        <v>1</v>
      </c>
      <c r="X22" s="51" t="s">
        <v>195</v>
      </c>
      <c r="Z22" s="624"/>
    </row>
    <row r="23" spans="3:26" ht="54.9" customHeight="1" x14ac:dyDescent="0.3">
      <c r="C23" s="514"/>
      <c r="D23" s="415" t="s">
        <v>182</v>
      </c>
      <c r="E23" s="619" t="s">
        <v>196</v>
      </c>
      <c r="F23" s="619" t="s">
        <v>197</v>
      </c>
      <c r="G23" s="619">
        <v>5</v>
      </c>
      <c r="H23" s="626" t="s">
        <v>185</v>
      </c>
      <c r="I23" s="52" t="s">
        <v>198</v>
      </c>
      <c r="J23" s="53">
        <v>0.3</v>
      </c>
      <c r="K23" s="54" t="s">
        <v>126</v>
      </c>
      <c r="L23" s="619"/>
      <c r="M23" s="390" t="s">
        <v>188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622"/>
    </row>
    <row r="24" spans="3:26" ht="54.9" customHeight="1" x14ac:dyDescent="0.3">
      <c r="C24" s="515"/>
      <c r="D24" s="416"/>
      <c r="E24" s="620"/>
      <c r="F24" s="620"/>
      <c r="G24" s="620"/>
      <c r="H24" s="627"/>
      <c r="I24" s="55" t="s">
        <v>199</v>
      </c>
      <c r="J24" s="56">
        <v>0.2</v>
      </c>
      <c r="K24" s="57" t="s">
        <v>124</v>
      </c>
      <c r="L24" s="620"/>
      <c r="M24" s="391"/>
      <c r="N24" s="58"/>
      <c r="Z24" s="623"/>
    </row>
    <row r="25" spans="3:26" ht="54.9" customHeight="1" thickBot="1" x14ac:dyDescent="0.35">
      <c r="C25" s="516"/>
      <c r="D25" s="417"/>
      <c r="E25" s="621"/>
      <c r="F25" s="621"/>
      <c r="G25" s="621"/>
      <c r="H25" s="628"/>
      <c r="I25" s="59" t="s">
        <v>200</v>
      </c>
      <c r="J25" s="60">
        <v>0.5</v>
      </c>
      <c r="K25" s="61" t="s">
        <v>125</v>
      </c>
      <c r="L25" s="621"/>
      <c r="M25" s="392"/>
      <c r="N25" s="50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3"/>
      <c r="Z25" s="624"/>
    </row>
    <row r="26" spans="3:26" x14ac:dyDescent="0.3">
      <c r="E26" s="619"/>
      <c r="F26" s="619"/>
    </row>
    <row r="27" spans="3:26" x14ac:dyDescent="0.3">
      <c r="E27" s="620"/>
      <c r="F27" s="620"/>
    </row>
    <row r="28" spans="3:26" ht="15" thickBot="1" x14ac:dyDescent="0.35">
      <c r="E28" s="621"/>
      <c r="F28" s="621"/>
      <c r="G28">
        <f>F28*0.15</f>
        <v>0</v>
      </c>
    </row>
    <row r="29" spans="3:26" x14ac:dyDescent="0.3">
      <c r="E29" s="619"/>
      <c r="F29" s="619"/>
      <c r="G29">
        <v>8</v>
      </c>
      <c r="H29" s="64">
        <f>8/15</f>
        <v>0.53333333333333333</v>
      </c>
    </row>
    <row r="30" spans="3:26" x14ac:dyDescent="0.3">
      <c r="E30" s="620"/>
      <c r="F30" s="620"/>
    </row>
    <row r="31" spans="3:26" ht="15" thickBot="1" x14ac:dyDescent="0.35">
      <c r="E31" s="621"/>
      <c r="F31" s="621"/>
      <c r="G31" s="625" t="s">
        <v>201</v>
      </c>
      <c r="H31" s="625"/>
      <c r="I31">
        <v>750000</v>
      </c>
      <c r="J31" s="64">
        <f>I31/I32</f>
        <v>0.15</v>
      </c>
    </row>
    <row r="32" spans="3:26" ht="29.25" customHeight="1" x14ac:dyDescent="0.3">
      <c r="G32" s="618" t="s">
        <v>202</v>
      </c>
      <c r="H32" s="618"/>
      <c r="I32">
        <v>5000000</v>
      </c>
    </row>
  </sheetData>
  <mergeCells count="53">
    <mergeCell ref="C3:D11"/>
    <mergeCell ref="E3:W5"/>
    <mergeCell ref="X3:Z5"/>
    <mergeCell ref="E6:W8"/>
    <mergeCell ref="X6:Z8"/>
    <mergeCell ref="E9:W11"/>
    <mergeCell ref="X9:Y11"/>
    <mergeCell ref="Z9:Z11"/>
    <mergeCell ref="C12:D12"/>
    <mergeCell ref="E12:Z12"/>
    <mergeCell ref="C13:D13"/>
    <mergeCell ref="E13:Z13"/>
    <mergeCell ref="C14: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Z14:Z16"/>
    <mergeCell ref="N15:P15"/>
    <mergeCell ref="Q15:S15"/>
    <mergeCell ref="T15:V15"/>
    <mergeCell ref="W15:Y15"/>
    <mergeCell ref="N14:Y14"/>
    <mergeCell ref="H18:H22"/>
    <mergeCell ref="L18:L22"/>
    <mergeCell ref="M18:M22"/>
    <mergeCell ref="Z18:Z22"/>
    <mergeCell ref="C23:C25"/>
    <mergeCell ref="D23:D25"/>
    <mergeCell ref="E23:E25"/>
    <mergeCell ref="F23:F25"/>
    <mergeCell ref="G23:G25"/>
    <mergeCell ref="H23:H25"/>
    <mergeCell ref="C18:C22"/>
    <mergeCell ref="D18:D22"/>
    <mergeCell ref="E18:E22"/>
    <mergeCell ref="F18:F22"/>
    <mergeCell ref="G18:G22"/>
    <mergeCell ref="G32:H32"/>
    <mergeCell ref="L23:L25"/>
    <mergeCell ref="M23:M25"/>
    <mergeCell ref="Z23:Z25"/>
    <mergeCell ref="E26:E28"/>
    <mergeCell ref="F26:F28"/>
    <mergeCell ref="E29:E31"/>
    <mergeCell ref="F29:F31"/>
    <mergeCell ref="G31:H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POA-2023</vt:lpstr>
      <vt:lpstr>Graficas </vt:lpstr>
      <vt:lpstr>Hoja1</vt:lpstr>
      <vt:lpstr>Hoja1 (2)</vt:lpstr>
      <vt:lpstr>'POA-2023'!Área_de_impresión</vt:lpstr>
      <vt:lpstr>'POA-2023'!Títulos_a_imprimir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Javier Capellán Camacho</dc:creator>
  <cp:lastModifiedBy>Cynthia Joselyn Mañan Baez</cp:lastModifiedBy>
  <cp:lastPrinted>2023-06-15T14:00:03Z</cp:lastPrinted>
  <dcterms:created xsi:type="dcterms:W3CDTF">2015-06-05T18:19:34Z</dcterms:created>
  <dcterms:modified xsi:type="dcterms:W3CDTF">2023-09-18T16:20:23Z</dcterms:modified>
</cp:coreProperties>
</file>