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5 Mayo\"/>
    </mc:Choice>
  </mc:AlternateContent>
  <xr:revisionPtr revIDLastSave="0" documentId="13_ncr:1_{D10D99CE-6BDC-491A-954D-95A200C4A93C}" xr6:coauthVersionLast="47" xr6:coauthVersionMax="47" xr10:uidLastSave="{00000000-0000-0000-0000-000000000000}"/>
  <bookViews>
    <workbookView xWindow="-120" yWindow="-120" windowWidth="20730" windowHeight="11160" xr2:uid="{0A325FE0-4B64-4664-BA86-97B0B20773C6}"/>
  </bookViews>
  <sheets>
    <sheet name="ESTADO" sheetId="1" r:id="rId1"/>
  </sheets>
  <externalReferences>
    <externalReference r:id="rId2"/>
    <externalReference r:id="rId3"/>
    <externalReference r:id="rId4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ESTADO!$A$1:$H$51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9" i="1"/>
  <c r="G34" i="1"/>
  <c r="G33" i="1"/>
  <c r="G35" i="1" s="1"/>
  <c r="G45" i="1" s="1"/>
  <c r="G27" i="1"/>
  <c r="G22" i="1"/>
  <c r="G21" i="1"/>
  <c r="G23" i="1" s="1"/>
  <c r="G17" i="1"/>
  <c r="G16" i="1"/>
  <c r="G18" i="1" s="1"/>
  <c r="G29" i="1" s="1"/>
  <c r="G15" i="1"/>
  <c r="G14" i="1"/>
</calcChain>
</file>

<file path=xl/sharedStrings.xml><?xml version="1.0" encoding="utf-8"?>
<sst xmlns="http://schemas.openxmlformats.org/spreadsheetml/2006/main" count="36" uniqueCount="36">
  <si>
    <t>BALANCE GENERAL</t>
  </si>
  <si>
    <t>AL 31 DE MAYO 2026</t>
  </si>
  <si>
    <t>VALORES EN RD$</t>
  </si>
  <si>
    <t xml:space="preserve">ACTIVO </t>
  </si>
  <si>
    <t>Activos Corrientes</t>
  </si>
  <si>
    <t>Disponibilidades (Cuenta fondo reponible y caja chica)</t>
  </si>
  <si>
    <t>Cuentas por Cobrar</t>
  </si>
  <si>
    <t>Inventario de Consumo</t>
  </si>
  <si>
    <t xml:space="preserve">Gastos Pagados por Anticipado </t>
  </si>
  <si>
    <t>Total Activos Corrientes</t>
  </si>
  <si>
    <t>Activos No Corrientes</t>
  </si>
  <si>
    <t>Mobiliarios y Equipos en uso</t>
  </si>
  <si>
    <t>Activos Intangibles</t>
  </si>
  <si>
    <t>Total Activos No Corrientes</t>
  </si>
  <si>
    <t>Otros Activos No Corrientes</t>
  </si>
  <si>
    <t>Depositos y fianzas</t>
  </si>
  <si>
    <t>Total Otros Activos No Corrientes</t>
  </si>
  <si>
    <t>TOTAL ACTIVOS</t>
  </si>
  <si>
    <t>PASIVO Y PATRIMONIO</t>
  </si>
  <si>
    <t>Pasivos Corrientes</t>
  </si>
  <si>
    <t xml:space="preserve">Cuentas  por Pagar </t>
  </si>
  <si>
    <t>Otros pasivos corrientes</t>
  </si>
  <si>
    <t>Total Pasivos Corrientes</t>
  </si>
  <si>
    <t>Pasivos No Corrientes</t>
  </si>
  <si>
    <t>Pasivos no Corrientes</t>
  </si>
  <si>
    <t xml:space="preserve"> </t>
  </si>
  <si>
    <t>Total Pasivos No Corrientes</t>
  </si>
  <si>
    <t>Patrimonio</t>
  </si>
  <si>
    <t xml:space="preserve">Patrimonio Institucional </t>
  </si>
  <si>
    <t xml:space="preserve">Total Patrimonio </t>
  </si>
  <si>
    <t>TOTAL PASIVOS Y PATRIMONIO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</si>
  <si>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</si>
  <si>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Claribel Abreu Infante</t>
  </si>
  <si>
    <t>Aura M. Segura Matos</t>
  </si>
  <si>
    <t>Enc. Div. De Contabilidad</t>
  </si>
  <si>
    <t xml:space="preserve">Enc. Dpto. Administrativo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</si>
</sst>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4" fontId="0" fillId="2" borderId="0" xfId="0" applyNumberFormat="1" applyFill="1" applyAlignment="1">
      <alignment horizontal="right"/>
    </xf>
    <xf numFmtId="43" fontId="0" fillId="0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43" fontId="0" fillId="0" borderId="0" xfId="0" applyNumberFormat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4" fontId="6" fillId="0" borderId="0" xfId="0" applyNumberFormat="1" applyFont="1"/>
    <xf numFmtId="4" fontId="5" fillId="2" borderId="1" xfId="0" applyNumberFormat="1" applyFont="1" applyFill="1" applyBorder="1" applyAlignment="1">
      <alignment horizontal="right"/>
    </xf>
    <xf numFmtId="43" fontId="0" fillId="2" borderId="0" xfId="1" applyFont="1" applyFill="1"/>
    <xf numFmtId="43" fontId="2" fillId="0" borderId="0" xfId="0" applyNumberFormat="1" applyFont="1"/>
    <xf numFmtId="43" fontId="7" fillId="0" borderId="0" xfId="1" applyFont="1" applyFill="1"/>
    <xf numFmtId="4" fontId="0" fillId="2" borderId="1" xfId="0" applyNumberFormat="1" applyFill="1" applyBorder="1" applyAlignment="1">
      <alignment horizontal="right"/>
    </xf>
    <xf numFmtId="4" fontId="0" fillId="2" borderId="2" xfId="0" applyNumberForma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2" borderId="0" xfId="0" applyNumberFormat="1" applyFill="1"/>
    <xf numFmtId="4" fontId="3" fillId="2" borderId="0" xfId="0" applyNumberFormat="1" applyFont="1" applyFill="1" applyAlignment="1">
      <alignment horizontal="right"/>
    </xf>
    <xf numFmtId="4" fontId="2" fillId="0" borderId="0" xfId="0" applyNumberFormat="1" applyFont="1"/>
    <xf numFmtId="4" fontId="5" fillId="2" borderId="0" xfId="0" applyNumberFormat="1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>
      <alignment horizontal="justify" vertical="justify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6\5%20Mayo\5%20Balance%20de%20Comprobaci&#243;n%20Mayo%202026.xlsx" TargetMode="External"/><Relationship Id="rId1" Type="http://schemas.openxmlformats.org/officeDocument/2006/relationships/externalLinkPath" Target="5%20Balance%20de%20Comprobaci&#243;n%20May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alanzas%202022/12%20Balance%20de%20Comprobaci&#243;n%20diciembre%202022.xlsx" TargetMode="External"/><Relationship Id="rId2" Type="http://schemas.openxmlformats.org/officeDocument/2006/relationships/externalLinkPath" Target="file:///C:\Users\CABREU\Desktop\ODAC\ODAC\ODAC\Mis%20Doc\CARPETAS\Estados%20Financieros\Balanzas%202022\12%20Balance%20de%20Comprobaci&#243;n%20diciembre%202022.xlsx" TargetMode="External"/><Relationship Id="rId1" Type="http://schemas.openxmlformats.org/officeDocument/2006/relationships/externalLinkPath" Target="/Users/CABREU/Desktop/ODAC/ODAC/ODAC/Mis%20Doc/CARPETAS/Estados%20Financieros/Balanzas%202022/12%20Balance%20de%20Comprobaci&#243;n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"/>
      <sheetName val="ESTADO"/>
      <sheetName val="Mayo"/>
      <sheetName val="Balanza Con"/>
      <sheetName val="ED"/>
      <sheetName val="Pago Mayo"/>
      <sheetName val="Pago Mayo (2)"/>
      <sheetName val="Pago Abril"/>
      <sheetName val="CxC 05"/>
      <sheetName val="Inventario "/>
      <sheetName val="Gastos pag. x ant."/>
      <sheetName val="SEGURO"/>
      <sheetName val="Fianzas y Depositos"/>
      <sheetName val="CXP 5"/>
      <sheetName val="CXP 4"/>
      <sheetName val="CP Mayo"/>
      <sheetName val="CP Abril"/>
      <sheetName val="Caja Chica DE"/>
      <sheetName val="Caja Chica Adm"/>
      <sheetName val="Hoja3 (2)"/>
    </sheetNames>
    <sheetDataSet>
      <sheetData sheetId="0"/>
      <sheetData sheetId="1"/>
      <sheetData sheetId="2"/>
      <sheetData sheetId="3">
        <row r="9">
          <cell r="G9">
            <v>25274.96000000001</v>
          </cell>
        </row>
        <row r="12">
          <cell r="G12">
            <v>491050</v>
          </cell>
        </row>
        <row r="13">
          <cell r="G13">
            <v>766654.9</v>
          </cell>
        </row>
        <row r="15">
          <cell r="G15">
            <v>43117.5</v>
          </cell>
        </row>
        <row r="16">
          <cell r="G16">
            <v>-1.6666666670062114E-3</v>
          </cell>
        </row>
        <row r="17">
          <cell r="G17">
            <v>152571.75750000001</v>
          </cell>
        </row>
        <row r="18">
          <cell r="G18">
            <v>34567.11</v>
          </cell>
        </row>
        <row r="20">
          <cell r="H20">
            <v>5326984.1599999964</v>
          </cell>
        </row>
        <row r="27">
          <cell r="H27">
            <v>1462500.5099999998</v>
          </cell>
        </row>
        <row r="39">
          <cell r="G39">
            <v>13062915.640000001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gresos"/>
      <sheetName val="ESTADO"/>
      <sheetName val="Diciembre"/>
      <sheetName val="Balanza Con"/>
      <sheetName val="ED"/>
      <sheetName val="DP 12-2022 (2)"/>
      <sheetName val="Pagos Diciembre"/>
      <sheetName val="Lib cons cxp"/>
      <sheetName val="Ejecucion12"/>
      <sheetName val="Pagos Diciembre S Norma"/>
      <sheetName val="Ejecución"/>
      <sheetName val="Pago Nov."/>
      <sheetName val="Pago Nov. (2)"/>
      <sheetName val="CxC"/>
      <sheetName val="Inventario "/>
      <sheetName val="CXP 12 S Norma"/>
      <sheetName val="CXP 12"/>
      <sheetName val="CXP 11"/>
      <sheetName val="Anticipo Cliente"/>
      <sheetName val="Gastos pag. x ant."/>
      <sheetName val="SEGURO"/>
      <sheetName val="Amortización correos"/>
      <sheetName val="Fianzas y Depositos"/>
      <sheetName val="CxP en Nov"/>
      <sheetName val="CxP  Dic "/>
      <sheetName val="Dep. 2022"/>
      <sheetName val="C Chica Admin 05122022"/>
      <sheetName val="C Chica DE "/>
      <sheetName val="DP 12-2022"/>
    </sheetNames>
    <sheetDataSet>
      <sheetData sheetId="0"/>
      <sheetData sheetId="1"/>
      <sheetData sheetId="2"/>
      <sheetData sheetId="3">
        <row r="53">
          <cell r="G5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C013-7BFA-42B8-AC62-8695C3104A3F}">
  <dimension ref="A4:N53"/>
  <sheetViews>
    <sheetView tabSelected="1" topLeftCell="A43" zoomScaleNormal="100" workbookViewId="0">
      <selection activeCell="G56" sqref="G56:G57"/>
    </sheetView>
  </sheetViews>
  <sheetFormatPr baseColWidth="10" defaultColWidth="11.42578125" defaultRowHeight="15" x14ac:dyDescent="0.25"/>
  <cols>
    <col min="1" max="1" width="9" customWidth="1"/>
    <col min="6" max="6" width="12.42578125" style="1" customWidth="1"/>
    <col min="7" max="7" width="14.140625" style="2" customWidth="1"/>
    <col min="8" max="8" width="14.140625" style="1" bestFit="1" customWidth="1"/>
    <col min="9" max="9" width="19.140625" customWidth="1"/>
    <col min="10" max="10" width="14.5703125" customWidth="1"/>
    <col min="11" max="11" width="15.140625" customWidth="1"/>
    <col min="12" max="12" width="15.5703125" customWidth="1"/>
    <col min="13" max="13" width="14.5703125" customWidth="1"/>
    <col min="14" max="14" width="13.85546875" customWidth="1"/>
  </cols>
  <sheetData>
    <row r="4" spans="1:12" x14ac:dyDescent="0.25">
      <c r="J4" s="3"/>
    </row>
    <row r="5" spans="1:12" x14ac:dyDescent="0.25">
      <c r="J5" s="3"/>
    </row>
    <row r="6" spans="1:12" x14ac:dyDescent="0.25">
      <c r="J6" s="3"/>
    </row>
    <row r="7" spans="1:12" x14ac:dyDescent="0.25">
      <c r="A7" s="24"/>
      <c r="B7" s="24"/>
      <c r="C7" s="24"/>
      <c r="D7" s="24"/>
      <c r="E7" s="24"/>
      <c r="F7" s="24"/>
      <c r="G7" s="24"/>
      <c r="H7" s="24"/>
      <c r="J7" s="3"/>
    </row>
    <row r="8" spans="1:12" x14ac:dyDescent="0.25">
      <c r="A8" s="27" t="s">
        <v>0</v>
      </c>
      <c r="B8" s="27"/>
      <c r="C8" s="27"/>
      <c r="D8" s="27"/>
      <c r="E8" s="27"/>
      <c r="F8" s="27"/>
      <c r="G8" s="27"/>
      <c r="H8" s="27"/>
      <c r="I8" s="5"/>
      <c r="J8" s="3"/>
    </row>
    <row r="9" spans="1:12" x14ac:dyDescent="0.25">
      <c r="A9" s="28" t="s">
        <v>1</v>
      </c>
      <c r="B9" s="28"/>
      <c r="C9" s="28"/>
      <c r="D9" s="28"/>
      <c r="E9" s="28"/>
      <c r="F9" s="28"/>
      <c r="G9" s="28"/>
      <c r="H9" s="28"/>
      <c r="I9" s="6"/>
      <c r="J9" s="3"/>
    </row>
    <row r="10" spans="1:12" x14ac:dyDescent="0.25">
      <c r="A10" s="28" t="s">
        <v>2</v>
      </c>
      <c r="B10" s="28"/>
      <c r="C10" s="28"/>
      <c r="D10" s="28"/>
      <c r="E10" s="28"/>
      <c r="F10" s="28"/>
      <c r="G10" s="28"/>
      <c r="H10" s="28"/>
      <c r="I10" s="6"/>
      <c r="J10" s="3"/>
    </row>
    <row r="11" spans="1:12" ht="23.25" customHeight="1" x14ac:dyDescent="0.25">
      <c r="A11" s="24"/>
      <c r="B11" s="24"/>
      <c r="C11" s="24"/>
      <c r="D11" s="24"/>
      <c r="E11" s="24"/>
      <c r="F11" s="24"/>
      <c r="G11" s="24"/>
      <c r="H11" s="24"/>
      <c r="J11" s="3"/>
    </row>
    <row r="12" spans="1:12" x14ac:dyDescent="0.25">
      <c r="B12" s="7" t="s">
        <v>3</v>
      </c>
      <c r="J12" s="3"/>
    </row>
    <row r="13" spans="1:12" x14ac:dyDescent="0.25">
      <c r="B13" s="8" t="s">
        <v>4</v>
      </c>
      <c r="J13" s="3"/>
      <c r="K13" s="9"/>
    </row>
    <row r="14" spans="1:12" x14ac:dyDescent="0.25">
      <c r="B14" t="s">
        <v>5</v>
      </c>
      <c r="G14" s="10">
        <f>+'[2]Balanza Con'!G9</f>
        <v>25274.96000000001</v>
      </c>
      <c r="J14" s="3"/>
      <c r="K14" s="3"/>
      <c r="L14" s="11"/>
    </row>
    <row r="15" spans="1:12" x14ac:dyDescent="0.25">
      <c r="B15" t="s">
        <v>6</v>
      </c>
      <c r="G15" s="10">
        <f>+'[2]Balanza Con'!G12</f>
        <v>491050</v>
      </c>
      <c r="L15" s="9"/>
    </row>
    <row r="16" spans="1:12" x14ac:dyDescent="0.25">
      <c r="B16" t="s">
        <v>7</v>
      </c>
      <c r="G16" s="2">
        <f>+'[2]Balanza Con'!G13</f>
        <v>766654.9</v>
      </c>
      <c r="I16" s="11"/>
      <c r="J16" s="12"/>
      <c r="K16" s="11"/>
    </row>
    <row r="17" spans="2:14" ht="15" customHeight="1" x14ac:dyDescent="0.25">
      <c r="B17" t="s">
        <v>8</v>
      </c>
      <c r="G17" s="13">
        <f>+'[2]Balanza Con'!G15+'[2]Balanza Con'!G16+'[2]Balanza Con'!G17+'[2]Balanza Con'!G18</f>
        <v>230256.36583333334</v>
      </c>
      <c r="J17" s="11"/>
      <c r="K17" s="11"/>
    </row>
    <row r="18" spans="2:14" ht="15" customHeight="1" x14ac:dyDescent="0.25">
      <c r="B18" s="8" t="s">
        <v>9</v>
      </c>
      <c r="G18" s="2">
        <f>SUM(G14:G17)</f>
        <v>1513236.2258333336</v>
      </c>
    </row>
    <row r="19" spans="2:14" ht="10.5" customHeight="1" x14ac:dyDescent="0.25"/>
    <row r="20" spans="2:14" ht="15" customHeight="1" x14ac:dyDescent="0.25">
      <c r="B20" s="8" t="s">
        <v>10</v>
      </c>
      <c r="K20" s="6"/>
      <c r="L20" s="6"/>
      <c r="M20" s="6"/>
    </row>
    <row r="21" spans="2:14" ht="16.5" customHeight="1" x14ac:dyDescent="0.25">
      <c r="B21" t="s">
        <v>11</v>
      </c>
      <c r="G21" s="10">
        <f>+'[2]Balanza Con'!H20</f>
        <v>5326984.1599999964</v>
      </c>
      <c r="H21" s="14"/>
      <c r="I21" s="3"/>
      <c r="J21" s="15"/>
      <c r="K21" s="16"/>
      <c r="L21" s="16"/>
      <c r="M21" s="16"/>
      <c r="N21" s="9"/>
    </row>
    <row r="22" spans="2:14" ht="16.5" customHeight="1" x14ac:dyDescent="0.25">
      <c r="B22" t="s">
        <v>12</v>
      </c>
      <c r="G22" s="13">
        <f>+'[2]Balanza Con'!H27</f>
        <v>1462500.5099999998</v>
      </c>
      <c r="H22" s="14"/>
      <c r="I22" s="3"/>
      <c r="J22" s="9"/>
      <c r="K22" s="16"/>
      <c r="L22" s="16"/>
      <c r="M22" s="16"/>
      <c r="N22" s="9"/>
    </row>
    <row r="23" spans="2:14" ht="15" customHeight="1" x14ac:dyDescent="0.25">
      <c r="B23" s="8" t="s">
        <v>13</v>
      </c>
      <c r="G23" s="10">
        <f>SUM(G21:G22)</f>
        <v>6789484.6699999962</v>
      </c>
      <c r="I23" s="3"/>
      <c r="J23" s="3"/>
      <c r="L23" s="9"/>
      <c r="N23" s="9"/>
    </row>
    <row r="24" spans="2:14" ht="10.5" customHeight="1" x14ac:dyDescent="0.25"/>
    <row r="25" spans="2:14" ht="15" customHeight="1" x14ac:dyDescent="0.25">
      <c r="B25" s="8" t="s">
        <v>14</v>
      </c>
      <c r="G25" s="10"/>
      <c r="I25" s="9"/>
      <c r="J25" s="11"/>
      <c r="K25" s="11"/>
    </row>
    <row r="26" spans="2:14" ht="15" customHeight="1" x14ac:dyDescent="0.25">
      <c r="B26" t="s">
        <v>15</v>
      </c>
      <c r="G26" s="17">
        <v>1102461.3600000001</v>
      </c>
    </row>
    <row r="27" spans="2:14" ht="15" customHeight="1" x14ac:dyDescent="0.25">
      <c r="B27" s="8" t="s">
        <v>16</v>
      </c>
      <c r="G27" s="18">
        <f>SUM(G26:G26)</f>
        <v>1102461.3600000001</v>
      </c>
    </row>
    <row r="28" spans="2:14" ht="10.5" customHeight="1" x14ac:dyDescent="0.25">
      <c r="B28" s="8"/>
    </row>
    <row r="29" spans="2:14" ht="15" customHeight="1" thickBot="1" x14ac:dyDescent="0.3">
      <c r="B29" s="8" t="s">
        <v>17</v>
      </c>
      <c r="G29" s="19">
        <f>+G18+G23+G27</f>
        <v>9405182.2558333296</v>
      </c>
      <c r="I29" s="3"/>
      <c r="J29" s="11"/>
      <c r="K29" s="11"/>
      <c r="L29" s="11"/>
      <c r="M29" s="3"/>
      <c r="N29" s="9"/>
    </row>
    <row r="30" spans="2:14" ht="15" customHeight="1" thickTop="1" x14ac:dyDescent="0.25">
      <c r="J30" s="11"/>
      <c r="K30" s="11"/>
      <c r="L30" s="9"/>
    </row>
    <row r="31" spans="2:14" ht="15" customHeight="1" x14ac:dyDescent="0.25">
      <c r="B31" s="7" t="s">
        <v>18</v>
      </c>
      <c r="H31" s="20"/>
      <c r="I31" s="11"/>
      <c r="J31" s="11"/>
      <c r="K31" s="11"/>
    </row>
    <row r="32" spans="2:14" ht="15" customHeight="1" x14ac:dyDescent="0.25">
      <c r="B32" s="8" t="s">
        <v>19</v>
      </c>
    </row>
    <row r="33" spans="2:12" ht="15" customHeight="1" x14ac:dyDescent="0.25">
      <c r="B33" t="s">
        <v>20</v>
      </c>
      <c r="G33" s="2">
        <f>+'[2]Balanza Con'!G39</f>
        <v>13062915.640000001</v>
      </c>
      <c r="H33" s="20"/>
      <c r="I33" s="11"/>
      <c r="J33" s="11"/>
    </row>
    <row r="34" spans="2:12" x14ac:dyDescent="0.25">
      <c r="B34" t="s">
        <v>21</v>
      </c>
      <c r="G34" s="17">
        <f>+'[3]Balanza Con'!G53</f>
        <v>0</v>
      </c>
      <c r="J34" s="11"/>
    </row>
    <row r="35" spans="2:12" x14ac:dyDescent="0.25">
      <c r="B35" s="8" t="s">
        <v>22</v>
      </c>
      <c r="G35" s="2">
        <f>SUM(G33:G34)</f>
        <v>13062915.640000001</v>
      </c>
      <c r="H35" s="20"/>
      <c r="I35" s="11"/>
      <c r="J35" s="11"/>
    </row>
    <row r="36" spans="2:12" x14ac:dyDescent="0.25">
      <c r="B36" s="8"/>
      <c r="H36" s="20"/>
      <c r="I36" s="11"/>
    </row>
    <row r="37" spans="2:12" x14ac:dyDescent="0.25">
      <c r="B37" s="8" t="s">
        <v>23</v>
      </c>
      <c r="H37" s="20"/>
      <c r="I37" s="11"/>
    </row>
    <row r="38" spans="2:12" x14ac:dyDescent="0.25">
      <c r="B38" t="s">
        <v>24</v>
      </c>
      <c r="E38" t="s">
        <v>25</v>
      </c>
      <c r="G38" s="17">
        <v>0</v>
      </c>
      <c r="H38" s="20"/>
      <c r="I38" s="11"/>
      <c r="J38" s="11"/>
    </row>
    <row r="39" spans="2:12" x14ac:dyDescent="0.25">
      <c r="B39" s="8" t="s">
        <v>26</v>
      </c>
      <c r="G39" s="21">
        <f>SUM(G38)</f>
        <v>0</v>
      </c>
      <c r="J39" s="11"/>
    </row>
    <row r="40" spans="2:12" x14ac:dyDescent="0.25">
      <c r="B40" s="8"/>
      <c r="G40" s="21"/>
      <c r="J40" s="11"/>
    </row>
    <row r="41" spans="2:12" x14ac:dyDescent="0.25">
      <c r="B41" s="8" t="s">
        <v>27</v>
      </c>
    </row>
    <row r="42" spans="2:12" x14ac:dyDescent="0.25">
      <c r="B42" t="s">
        <v>28</v>
      </c>
      <c r="G42" s="17">
        <v>-3657733.38</v>
      </c>
      <c r="H42" s="20"/>
      <c r="I42" s="11"/>
      <c r="J42" s="22"/>
    </row>
    <row r="43" spans="2:12" x14ac:dyDescent="0.25">
      <c r="B43" s="8" t="s">
        <v>29</v>
      </c>
      <c r="G43" s="18">
        <f>SUM(G42)</f>
        <v>-3657733.38</v>
      </c>
      <c r="H43" s="20"/>
      <c r="I43" s="11"/>
      <c r="J43" s="11"/>
    </row>
    <row r="44" spans="2:12" x14ac:dyDescent="0.25">
      <c r="J44" s="3"/>
      <c r="K44" s="9"/>
      <c r="L44" s="9"/>
    </row>
    <row r="45" spans="2:12" ht="15.75" thickBot="1" x14ac:dyDescent="0.3">
      <c r="B45" s="8" t="s">
        <v>30</v>
      </c>
      <c r="G45" s="19">
        <f>+G35+G39+G43</f>
        <v>9405182.2600000016</v>
      </c>
      <c r="H45" s="23"/>
      <c r="I45" s="22"/>
      <c r="K45" s="9"/>
    </row>
    <row r="46" spans="2:12" ht="15.75" thickTop="1" x14ac:dyDescent="0.25">
      <c r="B46" s="8"/>
      <c r="G46" s="21"/>
      <c r="H46" s="20"/>
      <c r="I46" s="11"/>
      <c r="J46" s="11"/>
    </row>
    <row r="47" spans="2:12" x14ac:dyDescent="0.25">
      <c r="B47" s="8"/>
      <c r="G47" s="21"/>
      <c r="H47" s="20"/>
      <c r="I47" s="11"/>
      <c r="J47" s="11"/>
    </row>
    <row r="48" spans="2:12" x14ac:dyDescent="0.25">
      <c r="B48" s="8"/>
      <c r="G48" s="21"/>
      <c r="H48" s="20"/>
      <c r="I48" s="11"/>
      <c r="J48" s="11"/>
    </row>
    <row r="49" spans="2:9" x14ac:dyDescent="0.25">
      <c r="B49" s="8"/>
      <c r="G49" s="21"/>
      <c r="H49" s="20" t="s">
        <v>31</v>
      </c>
      <c r="I49" s="11"/>
    </row>
    <row r="50" spans="2:9" x14ac:dyDescent="0.25">
      <c r="B50" s="24" t="s">
        <v>32</v>
      </c>
      <c r="C50" s="24"/>
      <c r="F50" s="25" t="s">
        <v>33</v>
      </c>
      <c r="G50" s="25"/>
      <c r="H50" s="25"/>
      <c r="I50" s="4"/>
    </row>
    <row r="51" spans="2:9" x14ac:dyDescent="0.25">
      <c r="B51" s="24" t="s">
        <v>34</v>
      </c>
      <c r="C51" s="24"/>
      <c r="F51" s="25" t="s">
        <v>35</v>
      </c>
      <c r="G51" s="25"/>
      <c r="H51" s="25"/>
      <c r="I51" s="4"/>
    </row>
    <row r="52" spans="2:9" ht="21" customHeight="1" x14ac:dyDescent="0.25"/>
    <row r="53" spans="2:9" ht="32.25" customHeight="1" x14ac:dyDescent="0.25">
      <c r="B53" s="26"/>
      <c r="C53" s="26"/>
      <c r="D53" s="26"/>
      <c r="E53" s="26"/>
      <c r="F53" s="26"/>
      <c r="G53" s="26"/>
      <c r="H53" s="26"/>
    </row>
  </sheetData>
  <mergeCells count="10">
    <mergeCell ref="B51:C51"/>
    <mergeCell ref="F51:H51"/>
    <mergeCell ref="B53:H53"/>
    <mergeCell ref="A7:H7"/>
    <mergeCell ref="A8:H8"/>
    <mergeCell ref="A9:H9"/>
    <mergeCell ref="A10:H10"/>
    <mergeCell ref="A11:H11"/>
    <mergeCell ref="B50:C50"/>
    <mergeCell ref="F50:H50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</vt:lpstr>
      <vt:lpstr>ESTADO!Área_de_impresión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2026-06-10T13:54:54Z</cp:lastPrinted>
  <dcterms:created xsi:type="dcterms:W3CDTF">2026-06-10T13:54:18Z</dcterms:created>
  <dcterms:modified xsi:type="dcterms:W3CDTF">2026-06-10T13:59:24Z</dcterms:modified>
</cp:coreProperties>
</file>