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Balances Generales\2024\Noviembre\"/>
    </mc:Choice>
  </mc:AlternateContent>
  <xr:revisionPtr revIDLastSave="0" documentId="8_{5A1D029F-F3FE-460E-AD63-8E2D45FAF3E2}" xr6:coauthVersionLast="47" xr6:coauthVersionMax="47" xr10:uidLastSave="{00000000-0000-0000-0000-000000000000}"/>
  <bookViews>
    <workbookView xWindow="-108" yWindow="-108" windowWidth="23256" windowHeight="12576" xr2:uid="{5586B2E0-77CC-4B0B-9997-2367F3A28C22}"/>
  </bookViews>
  <sheets>
    <sheet name="11-2024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24" i="1"/>
  <c r="G19" i="1"/>
  <c r="G18" i="1"/>
  <c r="G20" i="1" s="1"/>
  <c r="G14" i="1"/>
  <c r="G13" i="1"/>
  <c r="G12" i="1"/>
  <c r="G11" i="1"/>
  <c r="G32" i="1" l="1"/>
  <c r="G42" i="1" s="1"/>
  <c r="G15" i="1"/>
  <c r="G26" i="1" s="1"/>
</calcChain>
</file>

<file path=xl/sharedStrings.xml><?xml version="1.0" encoding="utf-8"?>
<sst xmlns="http://schemas.openxmlformats.org/spreadsheetml/2006/main" count="37" uniqueCount="37">
  <si>
    <t>BALANCE GENERAL</t>
  </si>
  <si>
    <t>AL 30 DE NOVIEMBRE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</si>
  <si>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</si>
  <si>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</si>
  <si>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</si>
  <si>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</si>
  <si>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</si>
  <si>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</si>
  <si>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</si>
  <si>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</si>
  <si>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</si>
  <si>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</si>
  <si>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</si>
  <si>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</si>
  <si>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</si>
  <si>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</si>
  <si>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</si>
  <si>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</si>
  <si>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</si>
  <si>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</si>
  <si>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</si>
  <si>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</si>
  <si>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</si>
  <si>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</si>
  <si>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</si>
  <si>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</si>
  <si>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</si>
  <si>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</si>
  <si>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</si>
  <si>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</si>
  <si>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</si>
  <si>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</si>
  <si>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</t>
  </si>
  <si>
    <t>Aura M. Segura Matos</t>
  </si>
  <si>
    <t>Enc. Div. De Contabilidad</t>
  </si>
  <si>
    <t xml:space="preserve">Administrativo Financiero 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</si>
  <si>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 El sobregiro del patrimonio se debe a terminos presupuestarios, por motivo de la devolución del libramiento 630 por valor de RD$8,292,022.97, el cual se realizará nuevamente en diciembre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</si>
</sst>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/>
    <xf numFmtId="0" fontId="2" fillId="0" borderId="0" xfId="0" applyFont="1"/>
    <xf numFmtId="4" fontId="0" fillId="0" borderId="0" xfId="0" applyNumberForma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4" fillId="0" borderId="0" xfId="0" applyNumberFormat="1" applyFont="1"/>
    <xf numFmtId="49" fontId="0" fillId="0" borderId="0" xfId="0" applyNumberFormat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11%20Noviembre%202024\11%20Balance%20de%20Comprobaci&#243;n%20Nov.%202024.xlsx" TargetMode="External"/><Relationship Id="rId1" Type="http://schemas.openxmlformats.org/officeDocument/2006/relationships/externalLinkPath" Target="file:///C:\Users\CABREU\Desktop\ODAC\ODAC\ODAC\Mis%20Doc\CARPETAS\Estados%20Financieros\Balanzas%202024\11%20Noviembre%202024\11%20Balance%20de%20Comprobaci&#243;n%20Nov.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Noviembre"/>
      <sheetName val="Balanza Con"/>
      <sheetName val="ED"/>
      <sheetName val="Pagos Nov"/>
      <sheetName val="Ejecuc"/>
      <sheetName val="Pagos Octubre"/>
      <sheetName val="Ejec"/>
      <sheetName val="CxC 01"/>
      <sheetName val="Inventario "/>
      <sheetName val="Gastos pag. x ant."/>
      <sheetName val="SEGURO"/>
      <sheetName val="Fianzas y Depositos"/>
      <sheetName val="CXP 11"/>
      <sheetName val="CXP 09"/>
      <sheetName val="CP NOVIEMBRE"/>
      <sheetName val="CXP 10"/>
      <sheetName val="CP Octubre"/>
      <sheetName val="C DE"/>
      <sheetName val=" C Adm"/>
    </sheetNames>
    <sheetDataSet>
      <sheetData sheetId="0"/>
      <sheetData sheetId="1"/>
      <sheetData sheetId="2"/>
      <sheetData sheetId="3">
        <row r="9">
          <cell r="G9">
            <v>84108.02</v>
          </cell>
        </row>
        <row r="12">
          <cell r="G12">
            <v>585943.61</v>
          </cell>
        </row>
        <row r="13">
          <cell r="G13">
            <v>949333.83000000007</v>
          </cell>
        </row>
        <row r="15">
          <cell r="G15">
            <v>30454.5</v>
          </cell>
        </row>
        <row r="16">
          <cell r="G16">
            <v>195214.16999999998</v>
          </cell>
        </row>
        <row r="17">
          <cell r="G17">
            <v>272155.82166666666</v>
          </cell>
        </row>
        <row r="18">
          <cell r="G18">
            <v>149675.31999999998</v>
          </cell>
        </row>
        <row r="20">
          <cell r="H20">
            <v>7578144.7300000004</v>
          </cell>
        </row>
        <row r="27">
          <cell r="H27">
            <v>2340000.21</v>
          </cell>
        </row>
        <row r="39">
          <cell r="G39">
            <v>17552158.120000001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B773-8FE0-466E-A77C-8FB2F1AC42AC}">
  <dimension ref="A5:H50"/>
  <sheetViews>
    <sheetView tabSelected="1" zoomScale="90" zoomScaleNormal="90" workbookViewId="0">
      <selection activeCell="I1" sqref="I1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</cols>
  <sheetData>
    <row r="5" spans="1:8" x14ac:dyDescent="0.3">
      <c r="A5" s="14" t="s">
        <v>0</v>
      </c>
      <c r="B5" s="14"/>
      <c r="C5" s="14"/>
      <c r="D5" s="14"/>
      <c r="E5" s="14"/>
      <c r="F5" s="14"/>
      <c r="G5" s="14"/>
      <c r="H5" s="14"/>
    </row>
    <row r="6" spans="1:8" x14ac:dyDescent="0.3">
      <c r="A6" s="15" t="s">
        <v>1</v>
      </c>
      <c r="B6" s="15"/>
      <c r="C6" s="15"/>
      <c r="D6" s="15"/>
      <c r="E6" s="15"/>
      <c r="F6" s="15"/>
      <c r="G6" s="15"/>
      <c r="H6" s="15"/>
    </row>
    <row r="7" spans="1:8" x14ac:dyDescent="0.3">
      <c r="A7" s="15" t="s">
        <v>2</v>
      </c>
      <c r="B7" s="15"/>
      <c r="C7" s="15"/>
      <c r="D7" s="15"/>
      <c r="E7" s="15"/>
      <c r="F7" s="15"/>
      <c r="G7" s="15"/>
      <c r="H7" s="15"/>
    </row>
    <row r="9" spans="1:8" x14ac:dyDescent="0.3">
      <c r="B9" s="3" t="s">
        <v>3</v>
      </c>
    </row>
    <row r="10" spans="1:8" x14ac:dyDescent="0.3">
      <c r="B10" s="4" t="s">
        <v>4</v>
      </c>
    </row>
    <row r="11" spans="1:8" x14ac:dyDescent="0.3">
      <c r="B11" t="s">
        <v>5</v>
      </c>
      <c r="G11" s="1">
        <f>+'[2]Balanza Con'!G9</f>
        <v>84108.02</v>
      </c>
    </row>
    <row r="12" spans="1:8" x14ac:dyDescent="0.3">
      <c r="B12" t="s">
        <v>6</v>
      </c>
      <c r="G12" s="1">
        <f>+'[2]Balanza Con'!G12</f>
        <v>585943.61</v>
      </c>
    </row>
    <row r="13" spans="1:8" x14ac:dyDescent="0.3">
      <c r="B13" t="s">
        <v>7</v>
      </c>
      <c r="G13" s="6">
        <f>+'[2]Balanza Con'!G13</f>
        <v>949333.83000000007</v>
      </c>
    </row>
    <row r="14" spans="1:8" ht="15" customHeight="1" x14ac:dyDescent="0.3">
      <c r="B14" t="s">
        <v>8</v>
      </c>
      <c r="G14" s="7">
        <f>+'[2]Balanza Con'!G15+'[2]Balanza Con'!G16+'[2]Balanza Con'!G17+'[2]Balanza Con'!G18</f>
        <v>647499.81166666665</v>
      </c>
    </row>
    <row r="15" spans="1:8" ht="15" customHeight="1" x14ac:dyDescent="0.3">
      <c r="B15" s="4" t="s">
        <v>9</v>
      </c>
      <c r="G15" s="1">
        <f>SUM(G11:G14)</f>
        <v>2266885.2716666665</v>
      </c>
    </row>
    <row r="16" spans="1:8" ht="10.5" customHeight="1" x14ac:dyDescent="0.3"/>
    <row r="17" spans="2:8" ht="15" customHeight="1" x14ac:dyDescent="0.3">
      <c r="B17" s="4" t="s">
        <v>10</v>
      </c>
    </row>
    <row r="18" spans="2:8" ht="16.5" customHeight="1" x14ac:dyDescent="0.3">
      <c r="B18" t="s">
        <v>11</v>
      </c>
      <c r="G18" s="6">
        <f>+'[2]Balanza Con'!H20</f>
        <v>7578144.7300000004</v>
      </c>
      <c r="H18" s="2"/>
    </row>
    <row r="19" spans="2:8" ht="16.5" customHeight="1" x14ac:dyDescent="0.3">
      <c r="B19" t="s">
        <v>12</v>
      </c>
      <c r="G19" s="6">
        <f>+'[2]Balanza Con'!H27</f>
        <v>2340000.21</v>
      </c>
      <c r="H19" s="2"/>
    </row>
    <row r="20" spans="2:8" ht="15" customHeight="1" x14ac:dyDescent="0.3">
      <c r="B20" s="4" t="s">
        <v>13</v>
      </c>
      <c r="G20" s="8">
        <f>SUM(G18:G19)</f>
        <v>9918144.9400000013</v>
      </c>
    </row>
    <row r="21" spans="2:8" ht="10.5" customHeight="1" x14ac:dyDescent="0.3"/>
    <row r="22" spans="2:8" ht="15" customHeight="1" x14ac:dyDescent="0.3">
      <c r="B22" s="4" t="s">
        <v>14</v>
      </c>
      <c r="G22" s="6"/>
    </row>
    <row r="23" spans="2:8" ht="15" customHeight="1" x14ac:dyDescent="0.3">
      <c r="B23" t="s">
        <v>15</v>
      </c>
      <c r="G23" s="1">
        <v>1102461.3600000001</v>
      </c>
    </row>
    <row r="24" spans="2:8" ht="15" customHeight="1" x14ac:dyDescent="0.3">
      <c r="B24" s="4" t="s">
        <v>16</v>
      </c>
      <c r="G24" s="8">
        <f>SUM(G23:G23)</f>
        <v>1102461.3600000001</v>
      </c>
    </row>
    <row r="25" spans="2:8" ht="10.5" customHeight="1" x14ac:dyDescent="0.3">
      <c r="B25" s="4"/>
    </row>
    <row r="26" spans="2:8" ht="15" customHeight="1" thickBot="1" x14ac:dyDescent="0.35">
      <c r="B26" s="4" t="s">
        <v>17</v>
      </c>
      <c r="G26" s="9">
        <f>+G15+G20+G24</f>
        <v>13287491.571666667</v>
      </c>
    </row>
    <row r="27" spans="2:8" ht="15" customHeight="1" thickTop="1" x14ac:dyDescent="0.3"/>
    <row r="28" spans="2:8" ht="15" customHeight="1" x14ac:dyDescent="0.3">
      <c r="B28" s="3" t="s">
        <v>18</v>
      </c>
      <c r="H28" s="5"/>
    </row>
    <row r="29" spans="2:8" ht="15" customHeight="1" x14ac:dyDescent="0.3">
      <c r="B29" s="4" t="s">
        <v>19</v>
      </c>
    </row>
    <row r="30" spans="2:8" ht="15" customHeight="1" x14ac:dyDescent="0.3">
      <c r="B30" t="s">
        <v>20</v>
      </c>
      <c r="G30" s="1">
        <f>+'[2]Balanza Con'!G39</f>
        <v>17552158.120000001</v>
      </c>
      <c r="H30" s="5"/>
    </row>
    <row r="31" spans="2:8" x14ac:dyDescent="0.3">
      <c r="B31" t="s">
        <v>21</v>
      </c>
      <c r="G31" s="10">
        <f>+'[3]Balanza Con'!G53</f>
        <v>0</v>
      </c>
    </row>
    <row r="32" spans="2:8" x14ac:dyDescent="0.3">
      <c r="B32" s="4" t="s">
        <v>22</v>
      </c>
      <c r="G32" s="1">
        <f>SUM(G30:G31)</f>
        <v>17552158.120000001</v>
      </c>
      <c r="H32" s="5"/>
    </row>
    <row r="33" spans="2:8" x14ac:dyDescent="0.3">
      <c r="B33" s="4"/>
      <c r="H33" s="5"/>
    </row>
    <row r="34" spans="2:8" x14ac:dyDescent="0.3">
      <c r="B34" s="4" t="s">
        <v>23</v>
      </c>
      <c r="H34" s="5"/>
    </row>
    <row r="35" spans="2:8" x14ac:dyDescent="0.3">
      <c r="B35" t="s">
        <v>24</v>
      </c>
      <c r="E35" t="s">
        <v>25</v>
      </c>
      <c r="G35" s="10">
        <v>0</v>
      </c>
      <c r="H35" s="5"/>
    </row>
    <row r="36" spans="2:8" x14ac:dyDescent="0.3">
      <c r="B36" s="4" t="s">
        <v>26</v>
      </c>
      <c r="G36" s="11">
        <f>SUM(G35)</f>
        <v>0</v>
      </c>
    </row>
    <row r="37" spans="2:8" x14ac:dyDescent="0.3">
      <c r="B37" s="4"/>
      <c r="G37" s="11"/>
    </row>
    <row r="38" spans="2:8" x14ac:dyDescent="0.3">
      <c r="B38" s="4" t="s">
        <v>27</v>
      </c>
    </row>
    <row r="39" spans="2:8" x14ac:dyDescent="0.3">
      <c r="B39" t="s">
        <v>28</v>
      </c>
      <c r="G39" s="10">
        <v>-4264666.55</v>
      </c>
      <c r="H39" s="5"/>
    </row>
    <row r="40" spans="2:8" x14ac:dyDescent="0.3">
      <c r="B40" s="4" t="s">
        <v>29</v>
      </c>
      <c r="G40" s="8">
        <f>SUM(G39)</f>
        <v>-4264666.55</v>
      </c>
      <c r="H40" s="5"/>
    </row>
    <row r="42" spans="2:8" ht="15" thickBot="1" x14ac:dyDescent="0.35">
      <c r="B42" s="4" t="s">
        <v>30</v>
      </c>
      <c r="G42" s="9">
        <f>+G32+G36+G40</f>
        <v>13287491.57</v>
      </c>
      <c r="H42" s="12"/>
    </row>
    <row r="43" spans="2:8" ht="15" thickTop="1" x14ac:dyDescent="0.3">
      <c r="B43" s="4"/>
      <c r="G43" s="11"/>
      <c r="H43" s="5"/>
    </row>
    <row r="44" spans="2:8" x14ac:dyDescent="0.3">
      <c r="B44" s="4"/>
      <c r="G44" s="11"/>
      <c r="H44" s="5"/>
    </row>
    <row r="45" spans="2:8" x14ac:dyDescent="0.3">
      <c r="B45" s="4"/>
      <c r="G45" s="11"/>
      <c r="H45" s="5"/>
    </row>
    <row r="46" spans="2:8" x14ac:dyDescent="0.3">
      <c r="B46" s="4"/>
      <c r="G46" s="11"/>
      <c r="H46" s="5" t="s">
        <v>31</v>
      </c>
    </row>
    <row r="47" spans="2:8" x14ac:dyDescent="0.3">
      <c r="B47" s="16" t="s">
        <v>32</v>
      </c>
      <c r="C47" s="16"/>
      <c r="F47" s="16" t="s">
        <v>33</v>
      </c>
      <c r="G47" s="16"/>
      <c r="H47" s="16"/>
    </row>
    <row r="48" spans="2:8" x14ac:dyDescent="0.3">
      <c r="B48" s="16" t="s">
        <v>34</v>
      </c>
      <c r="C48" s="16"/>
      <c r="F48" s="16" t="s">
        <v>35</v>
      </c>
      <c r="G48" s="16"/>
      <c r="H48" s="16"/>
    </row>
    <row r="50" spans="2:8" ht="32.25" customHeight="1" x14ac:dyDescent="0.3">
      <c r="B50" s="13" t="s">
        <v>36</v>
      </c>
      <c r="C50" s="13"/>
      <c r="D50" s="13"/>
      <c r="E50" s="13"/>
      <c r="F50" s="13"/>
      <c r="G50" s="13"/>
      <c r="H50" s="13"/>
    </row>
  </sheetData>
  <mergeCells count="8">
    <mergeCell ref="B50:H50"/>
    <mergeCell ref="A5:H5"/>
    <mergeCell ref="A6:H6"/>
    <mergeCell ref="A7:H7"/>
    <mergeCell ref="B47:C47"/>
    <mergeCell ref="F47:H47"/>
    <mergeCell ref="B48:C48"/>
    <mergeCell ref="F48:H48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2024-12-09T18:46:32Z</cp:lastPrinted>
  <dcterms:created xsi:type="dcterms:W3CDTF">2024-12-09T18:45:45Z</dcterms:created>
  <dcterms:modified xsi:type="dcterms:W3CDTF">2024-12-10T13:33:04Z</dcterms:modified>
</cp:coreProperties>
</file>