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2024\Mayo\"/>
    </mc:Choice>
  </mc:AlternateContent>
  <xr:revisionPtr revIDLastSave="0" documentId="8_{1E13C347-3FFE-4EBC-9AAC-629E52D20C8C}" xr6:coauthVersionLast="47" xr6:coauthVersionMax="47" xr10:uidLastSave="{00000000-0000-0000-0000-000000000000}"/>
  <bookViews>
    <workbookView xWindow="-24120" yWindow="0" windowWidth="24240" windowHeight="13140" xr2:uid="{47EFC87A-63B2-4FBA-916F-84EC30A315C5}"/>
  </bookViews>
  <sheets>
    <sheet name="Balance General 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'Balance General '!$A$1:$G$50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39" i="1"/>
  <c r="G34" i="1"/>
  <c r="G33" i="1"/>
  <c r="G35" i="1" s="1"/>
  <c r="G45" i="1" s="1"/>
  <c r="G27" i="1"/>
  <c r="G22" i="1"/>
  <c r="G21" i="1"/>
  <c r="G23" i="1" s="1"/>
  <c r="G18" i="1"/>
  <c r="G17" i="1"/>
  <c r="G16" i="1"/>
  <c r="G15" i="1"/>
  <c r="G14" i="1"/>
  <c r="G29" i="1" l="1"/>
</calcChain>
</file>

<file path=xl/sharedStrings.xml><?xml version="1.0" encoding="utf-8"?>
<sst xmlns="http://schemas.openxmlformats.org/spreadsheetml/2006/main" count="36" uniqueCount="36">
  <si>
    <t>BALANCE GENERAL</t>
  </si>
  <si>
    <t>AL 31 DE MAYO DE 2024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</si>
  <si>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</si>
  <si>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</si>
  <si>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</si>
  <si>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</si>
  <si>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</si>
  <si>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</si>
  <si>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</si>
  <si>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</si>
  <si>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</si>
  <si>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</si>
  <si>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</si>
  <si>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</si>
  <si>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</si>
  <si>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</si>
  <si>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</si>
  <si>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</si>
  <si>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</si>
  <si>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</si>
  <si>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</si>
  <si>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</si>
  <si>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</si>
  <si>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</si>
  <si>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</si>
  <si>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</si>
  <si>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</si>
  <si>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</si>
  <si>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</si>
  <si>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</si>
  <si>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</si>
  <si>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</si>
  <si>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Claribel Abreu </t>
  </si>
  <si>
    <t>Aura M. Segura Matos</t>
  </si>
  <si>
    <t>Enc. De Contabilidad</t>
  </si>
  <si>
    <t xml:space="preserve">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</si>
</sst>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4" fontId="0" fillId="0" borderId="0" xfId="0" applyNumberFormat="1" applyAlignment="1">
      <alignment horizontal="right"/>
    </xf>
    <xf numFmtId="164" fontId="0" fillId="0" borderId="0" xfId="1" applyFont="1" applyFill="1"/>
    <xf numFmtId="0" fontId="3" fillId="0" borderId="0" xfId="0" applyFont="1"/>
    <xf numFmtId="0" fontId="2" fillId="0" borderId="0" xfId="0" applyFont="1"/>
    <xf numFmtId="4" fontId="0" fillId="0" borderId="0" xfId="0" applyNumberFormat="1"/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0" fillId="0" borderId="2" xfId="0" applyNumberForma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4" fontId="4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Mayo%202024\05%20Balance%20de%20Comprobaci&#243;n%20Mayo%202024.xlsx" TargetMode="External"/><Relationship Id="rId1" Type="http://schemas.openxmlformats.org/officeDocument/2006/relationships/externalLinkPath" Target="/Users/CABREU/Desktop/ODAC/ODAC/ODAC/Mis%20Doc/CARPETAS/Estados%20Financieros/Balanzas%202024/Mayo%202024/05%20Balance%20de%20Comprobaci&#243;n%20May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Mayo"/>
      <sheetName val="Balanza Con"/>
      <sheetName val="ED"/>
      <sheetName val="Pagos Mayo"/>
      <sheetName val="Ejecución"/>
      <sheetName val="Pagos Abril"/>
      <sheetName val="CXP 05"/>
      <sheetName val="CXP 04"/>
      <sheetName val="CP Mayo"/>
      <sheetName val="CxC 01"/>
      <sheetName val="Inventario "/>
      <sheetName val="Gastos pag. x ant."/>
      <sheetName val="SEGURO"/>
      <sheetName val="Fianzas y Depositos"/>
      <sheetName val="CP Abril"/>
      <sheetName val="CP Marzo"/>
      <sheetName val="Adm-Finac 1"/>
      <sheetName val="Adm 2"/>
      <sheetName val="D.E"/>
      <sheetName val="Hoja2"/>
      <sheetName val="DE Mayo 24"/>
      <sheetName val="ADM Mayo"/>
    </sheetNames>
    <sheetDataSet>
      <sheetData sheetId="0"/>
      <sheetData sheetId="1"/>
      <sheetData sheetId="2"/>
      <sheetData sheetId="3">
        <row r="9">
          <cell r="G9">
            <v>132861.31999999995</v>
          </cell>
        </row>
        <row r="12">
          <cell r="G12">
            <v>0</v>
          </cell>
        </row>
        <row r="13">
          <cell r="G13">
            <v>980806.3000000004</v>
          </cell>
        </row>
        <row r="15">
          <cell r="G15">
            <v>30454.5</v>
          </cell>
        </row>
        <row r="16">
          <cell r="G16">
            <v>38309.300416666672</v>
          </cell>
        </row>
        <row r="17">
          <cell r="G17">
            <v>98751.88</v>
          </cell>
        </row>
        <row r="18">
          <cell r="G18">
            <v>30007.311374551864</v>
          </cell>
        </row>
        <row r="21">
          <cell r="H21">
            <v>8896166.6466686428</v>
          </cell>
        </row>
        <row r="28">
          <cell r="H28">
            <v>2632500.13</v>
          </cell>
        </row>
        <row r="40">
          <cell r="G40">
            <v>3732373.61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8869D-D8CD-43C7-B222-868D4EE2B8E5}">
  <dimension ref="A7:H50"/>
  <sheetViews>
    <sheetView tabSelected="1" zoomScaleNormal="100" workbookViewId="0">
      <selection activeCell="L13" sqref="L13"/>
    </sheetView>
  </sheetViews>
  <sheetFormatPr baseColWidth="10" defaultColWidth="11.44140625" defaultRowHeight="14.4" x14ac:dyDescent="0.3"/>
  <cols>
    <col min="1" max="1" width="9" customWidth="1"/>
    <col min="6" max="6" width="12.44140625" customWidth="1"/>
    <col min="7" max="7" width="14.109375" style="1" customWidth="1"/>
    <col min="8" max="8" width="14.109375" bestFit="1" customWidth="1"/>
  </cols>
  <sheetData>
    <row r="7" spans="1:8" ht="12.75" customHeight="1" x14ac:dyDescent="0.3"/>
    <row r="8" spans="1:8" x14ac:dyDescent="0.3">
      <c r="A8" s="14" t="s">
        <v>0</v>
      </c>
      <c r="B8" s="14"/>
      <c r="C8" s="14"/>
      <c r="D8" s="14"/>
      <c r="E8" s="14"/>
      <c r="F8" s="14"/>
      <c r="G8" s="14"/>
      <c r="H8" s="14"/>
    </row>
    <row r="9" spans="1:8" x14ac:dyDescent="0.3">
      <c r="A9" s="15" t="s">
        <v>1</v>
      </c>
      <c r="B9" s="15"/>
      <c r="C9" s="15"/>
      <c r="D9" s="15"/>
      <c r="E9" s="15"/>
      <c r="F9" s="15"/>
      <c r="G9" s="15"/>
      <c r="H9" s="15"/>
    </row>
    <row r="10" spans="1:8" x14ac:dyDescent="0.3">
      <c r="A10" s="15" t="s">
        <v>2</v>
      </c>
      <c r="B10" s="15"/>
      <c r="C10" s="15"/>
      <c r="D10" s="15"/>
      <c r="E10" s="15"/>
      <c r="F10" s="15"/>
      <c r="G10" s="15"/>
      <c r="H10" s="15"/>
    </row>
    <row r="12" spans="1:8" x14ac:dyDescent="0.3">
      <c r="B12" s="3" t="s">
        <v>3</v>
      </c>
    </row>
    <row r="13" spans="1:8" x14ac:dyDescent="0.3">
      <c r="B13" s="4" t="s">
        <v>4</v>
      </c>
    </row>
    <row r="14" spans="1:8" x14ac:dyDescent="0.3">
      <c r="B14" t="s">
        <v>5</v>
      </c>
      <c r="G14" s="1">
        <f>+'[2]Balanza Con'!G9</f>
        <v>132861.31999999995</v>
      </c>
    </row>
    <row r="15" spans="1:8" x14ac:dyDescent="0.3">
      <c r="B15" t="s">
        <v>6</v>
      </c>
      <c r="G15" s="1">
        <f>+'[2]Balanza Con'!G12</f>
        <v>0</v>
      </c>
    </row>
    <row r="16" spans="1:8" x14ac:dyDescent="0.3">
      <c r="B16" t="s">
        <v>7</v>
      </c>
      <c r="G16" s="1">
        <f>+'[2]Balanza Con'!G13</f>
        <v>980806.3000000004</v>
      </c>
    </row>
    <row r="17" spans="2:8" ht="15" customHeight="1" x14ac:dyDescent="0.3">
      <c r="B17" t="s">
        <v>8</v>
      </c>
      <c r="G17" s="6">
        <f>+'[2]Balanza Con'!G15+'[2]Balanza Con'!G16+'[2]Balanza Con'!G17+'[2]Balanza Con'!G18</f>
        <v>197522.99179121852</v>
      </c>
    </row>
    <row r="18" spans="2:8" ht="15" customHeight="1" x14ac:dyDescent="0.3">
      <c r="B18" s="4" t="s">
        <v>9</v>
      </c>
      <c r="G18" s="1">
        <f>SUM(G14:G17)</f>
        <v>1311190.6117912189</v>
      </c>
    </row>
    <row r="19" spans="2:8" ht="10.5" customHeight="1" x14ac:dyDescent="0.3"/>
    <row r="20" spans="2:8" ht="15" customHeight="1" x14ac:dyDescent="0.3">
      <c r="B20" s="4" t="s">
        <v>10</v>
      </c>
    </row>
    <row r="21" spans="2:8" ht="16.5" customHeight="1" x14ac:dyDescent="0.3">
      <c r="B21" t="s">
        <v>11</v>
      </c>
      <c r="G21" s="7">
        <f>+'[2]Balanza Con'!H21</f>
        <v>8896166.6466686428</v>
      </c>
      <c r="H21" s="2"/>
    </row>
    <row r="22" spans="2:8" ht="16.5" customHeight="1" x14ac:dyDescent="0.3">
      <c r="B22" t="s">
        <v>12</v>
      </c>
      <c r="G22" s="7">
        <f>+'[2]Balanza Con'!H28</f>
        <v>2632500.13</v>
      </c>
      <c r="H22" s="2"/>
    </row>
    <row r="23" spans="2:8" ht="15" customHeight="1" x14ac:dyDescent="0.3">
      <c r="B23" s="4" t="s">
        <v>13</v>
      </c>
      <c r="G23" s="8">
        <f>SUM(G21:G22)</f>
        <v>11528666.776668642</v>
      </c>
    </row>
    <row r="24" spans="2:8" ht="10.5" customHeight="1" x14ac:dyDescent="0.3"/>
    <row r="25" spans="2:8" ht="15" customHeight="1" x14ac:dyDescent="0.3">
      <c r="B25" s="4" t="s">
        <v>14</v>
      </c>
      <c r="G25" s="7"/>
    </row>
    <row r="26" spans="2:8" ht="15" customHeight="1" x14ac:dyDescent="0.3">
      <c r="B26" t="s">
        <v>15</v>
      </c>
      <c r="G26" s="1">
        <v>1102461.3600000001</v>
      </c>
    </row>
    <row r="27" spans="2:8" ht="15" customHeight="1" x14ac:dyDescent="0.3">
      <c r="B27" s="4" t="s">
        <v>16</v>
      </c>
      <c r="G27" s="8">
        <f>SUM(G26:G26)</f>
        <v>1102461.3600000001</v>
      </c>
    </row>
    <row r="28" spans="2:8" ht="10.5" customHeight="1" x14ac:dyDescent="0.3">
      <c r="B28" s="4"/>
    </row>
    <row r="29" spans="2:8" ht="15" customHeight="1" thickBot="1" x14ac:dyDescent="0.35">
      <c r="B29" s="4" t="s">
        <v>17</v>
      </c>
      <c r="G29" s="9">
        <f>+G18+G23+G27</f>
        <v>13942318.748459861</v>
      </c>
    </row>
    <row r="30" spans="2:8" ht="15" customHeight="1" thickTop="1" x14ac:dyDescent="0.3"/>
    <row r="31" spans="2:8" ht="15" customHeight="1" x14ac:dyDescent="0.3">
      <c r="B31" s="3" t="s">
        <v>18</v>
      </c>
      <c r="H31" s="5"/>
    </row>
    <row r="32" spans="2:8" ht="15" customHeight="1" x14ac:dyDescent="0.3">
      <c r="B32" s="4" t="s">
        <v>19</v>
      </c>
    </row>
    <row r="33" spans="2:8" ht="15" customHeight="1" x14ac:dyDescent="0.3">
      <c r="B33" t="s">
        <v>20</v>
      </c>
      <c r="G33" s="1">
        <f>+'[2]Balanza Con'!G40</f>
        <v>3732373.61</v>
      </c>
      <c r="H33" s="5"/>
    </row>
    <row r="34" spans="2:8" x14ac:dyDescent="0.3">
      <c r="B34" t="s">
        <v>21</v>
      </c>
      <c r="G34" s="10">
        <f>+'[3]Balanza Con'!G53</f>
        <v>0</v>
      </c>
    </row>
    <row r="35" spans="2:8" x14ac:dyDescent="0.3">
      <c r="B35" s="4" t="s">
        <v>22</v>
      </c>
      <c r="G35" s="1">
        <f>SUM(G33:G34)</f>
        <v>3732373.61</v>
      </c>
      <c r="H35" s="5"/>
    </row>
    <row r="36" spans="2:8" x14ac:dyDescent="0.3">
      <c r="B36" s="4"/>
      <c r="H36" s="5"/>
    </row>
    <row r="37" spans="2:8" x14ac:dyDescent="0.3">
      <c r="B37" s="4" t="s">
        <v>23</v>
      </c>
      <c r="H37" s="5"/>
    </row>
    <row r="38" spans="2:8" x14ac:dyDescent="0.3">
      <c r="B38" t="s">
        <v>24</v>
      </c>
      <c r="E38" t="s">
        <v>25</v>
      </c>
      <c r="G38" s="1">
        <v>0</v>
      </c>
      <c r="H38" s="5"/>
    </row>
    <row r="39" spans="2:8" ht="15" thickBot="1" x14ac:dyDescent="0.35">
      <c r="B39" s="4" t="s">
        <v>26</v>
      </c>
      <c r="G39" s="11">
        <f>SUM(G38)</f>
        <v>0</v>
      </c>
    </row>
    <row r="40" spans="2:8" ht="15" thickTop="1" x14ac:dyDescent="0.3">
      <c r="B40" s="4"/>
      <c r="G40" s="12"/>
    </row>
    <row r="41" spans="2:8" x14ac:dyDescent="0.3">
      <c r="B41" s="4" t="s">
        <v>27</v>
      </c>
    </row>
    <row r="42" spans="2:8" x14ac:dyDescent="0.3">
      <c r="B42" t="s">
        <v>28</v>
      </c>
      <c r="G42" s="10">
        <v>10209945.140000001</v>
      </c>
      <c r="H42" s="5"/>
    </row>
    <row r="43" spans="2:8" x14ac:dyDescent="0.3">
      <c r="B43" s="4" t="s">
        <v>29</v>
      </c>
      <c r="G43" s="8">
        <f>SUM(G42)</f>
        <v>10209945.140000001</v>
      </c>
      <c r="H43" s="5"/>
    </row>
    <row r="45" spans="2:8" ht="15" thickBot="1" x14ac:dyDescent="0.35">
      <c r="B45" s="4" t="s">
        <v>30</v>
      </c>
      <c r="G45" s="9">
        <f>+G35+G39+G43</f>
        <v>13942318.75</v>
      </c>
      <c r="H45" s="13"/>
    </row>
    <row r="46" spans="2:8" ht="15" thickTop="1" x14ac:dyDescent="0.3">
      <c r="B46" s="4"/>
      <c r="G46" s="12"/>
      <c r="H46" s="5"/>
    </row>
    <row r="47" spans="2:8" x14ac:dyDescent="0.3">
      <c r="B47" s="4"/>
      <c r="G47" s="12"/>
      <c r="H47" s="5"/>
    </row>
    <row r="48" spans="2:8" x14ac:dyDescent="0.3">
      <c r="B48" s="4"/>
      <c r="G48" s="12"/>
      <c r="H48" s="5" t="s">
        <v>31</v>
      </c>
    </row>
    <row r="49" spans="2:8" x14ac:dyDescent="0.3">
      <c r="B49" s="16" t="s">
        <v>32</v>
      </c>
      <c r="C49" s="16"/>
      <c r="F49" s="16" t="s">
        <v>33</v>
      </c>
      <c r="G49" s="16"/>
      <c r="H49" s="16"/>
    </row>
    <row r="50" spans="2:8" x14ac:dyDescent="0.3">
      <c r="B50" s="16" t="s">
        <v>34</v>
      </c>
      <c r="C50" s="16"/>
      <c r="F50" s="16" t="s">
        <v>35</v>
      </c>
      <c r="G50" s="16"/>
      <c r="H50" s="16"/>
    </row>
  </sheetData>
  <mergeCells count="7">
    <mergeCell ref="B50:C50"/>
    <mergeCell ref="F50:H50"/>
    <mergeCell ref="A8:H8"/>
    <mergeCell ref="A9:H9"/>
    <mergeCell ref="A10:H10"/>
    <mergeCell ref="B49:C49"/>
    <mergeCell ref="F49:H49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2024-06-07T18:29:16Z</cp:lastPrinted>
  <dcterms:created xsi:type="dcterms:W3CDTF">2024-06-07T18:27:33Z</dcterms:created>
  <dcterms:modified xsi:type="dcterms:W3CDTF">2024-06-07T18:44:21Z</dcterms:modified>
</cp:coreProperties>
</file>