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/>
  <mc:AlternateContent xmlns:mc="http://schemas.openxmlformats.org/markup-compatibility/2006">
    <mc:Choice Requires="x15">
      <x15ac:absPath xmlns:x15ac="http://schemas.microsoft.com/office/spreadsheetml/2010/11/ac" url="C:\Users\Leandro Abreu\Desktop\Documentos para Portal Transparencia\"/>
    </mc:Choice>
  </mc:AlternateContent>
  <xr:revisionPtr revIDLastSave="0" documentId="8_{87D18C6A-14B9-48EF-8215-4D563BF777D3}" xr6:coauthVersionLast="38" xr6:coauthVersionMax="38" xr10:uidLastSave="{00000000-0000-0000-0000-000000000000}"/>
  <bookViews>
    <workbookView xWindow="0" yWindow="0" windowWidth="20490" windowHeight="7545" tabRatio="608" xr2:uid="{00000000-000D-0000-FFFF-FFFF00000000}"/>
  </bookViews>
  <sheets>
    <sheet name="datos y totales" sheetId="1" r:id="rId1"/>
    <sheet name="Datos grafico prom y total fina" sheetId="2" r:id="rId2"/>
    <sheet name="Hoja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77" i="2" l="1"/>
  <c r="AH68" i="2"/>
  <c r="AH39" i="2"/>
  <c r="AI39" i="2" s="1"/>
  <c r="AH25" i="2"/>
  <c r="AI25" i="2" s="1"/>
  <c r="AH18" i="2"/>
  <c r="AI18" i="2" s="1"/>
  <c r="AH4" i="2"/>
  <c r="AI4" i="2" s="1"/>
  <c r="AH3" i="2"/>
  <c r="AI3" i="2" s="1"/>
  <c r="AH41" i="2" l="1"/>
  <c r="AI41" i="2" s="1"/>
  <c r="AH40" i="2"/>
  <c r="AI40" i="2" s="1"/>
  <c r="AH38" i="2"/>
  <c r="AI38" i="2" s="1"/>
  <c r="AH37" i="2"/>
  <c r="AI37" i="2" s="1"/>
  <c r="AH36" i="2"/>
  <c r="AI36" i="2" s="1"/>
  <c r="AH35" i="2"/>
  <c r="AI35" i="2" s="1"/>
  <c r="AH31" i="2"/>
  <c r="AI31" i="2" s="1"/>
  <c r="AH30" i="2"/>
  <c r="AI30" i="2" s="1"/>
  <c r="AH29" i="2"/>
  <c r="AI29" i="2" s="1"/>
  <c r="AH28" i="2"/>
  <c r="AI28" i="2" s="1"/>
  <c r="AH27" i="2"/>
  <c r="AI27" i="2" s="1"/>
  <c r="AH26" i="2"/>
  <c r="AI26" i="2" s="1"/>
  <c r="AH83" i="2" l="1"/>
  <c r="AH72" i="2"/>
  <c r="AH71" i="2"/>
  <c r="AH6" i="2"/>
  <c r="AI6" i="2" s="1"/>
  <c r="AH84" i="2" l="1"/>
  <c r="AH85" i="2"/>
  <c r="AH86" i="2"/>
  <c r="AH87" i="2"/>
  <c r="AH88" i="2"/>
  <c r="AH89" i="2"/>
  <c r="AH90" i="2"/>
  <c r="AH91" i="2"/>
  <c r="AH92" i="2"/>
  <c r="AH93" i="2"/>
  <c r="AH94" i="2"/>
  <c r="AH95" i="2"/>
  <c r="AH78" i="2"/>
  <c r="AH69" i="2"/>
  <c r="AH70" i="2"/>
  <c r="AH73" i="2"/>
  <c r="AH60" i="2" l="1"/>
  <c r="AI60" i="2" s="1"/>
  <c r="AH61" i="2"/>
  <c r="AI61" i="2" s="1"/>
  <c r="AH62" i="2"/>
  <c r="AI62" i="2" s="1"/>
  <c r="AH63" i="2"/>
  <c r="AI63" i="2" s="1"/>
  <c r="AH59" i="2"/>
  <c r="AI59" i="2" s="1"/>
  <c r="AH54" i="2"/>
  <c r="AI54" i="2" s="1"/>
  <c r="AH55" i="2"/>
  <c r="AI55" i="2" s="1"/>
  <c r="AH53" i="2"/>
  <c r="AI53" i="2" s="1"/>
  <c r="AH48" i="2"/>
  <c r="AI48" i="2" s="1"/>
  <c r="AH47" i="2"/>
  <c r="AI47" i="2" s="1"/>
  <c r="AH16" i="2" l="1"/>
  <c r="AI16" i="2" s="1"/>
  <c r="AH17" i="2"/>
  <c r="AI17" i="2" s="1"/>
  <c r="AH19" i="2"/>
  <c r="AI19" i="2" s="1"/>
  <c r="AH20" i="2"/>
  <c r="AI20" i="2" s="1"/>
  <c r="AH21" i="2"/>
  <c r="AI21" i="2" s="1"/>
  <c r="AH15" i="2"/>
  <c r="AI15" i="2" s="1"/>
  <c r="AH5" i="2"/>
  <c r="AI5" i="2" s="1"/>
  <c r="AH7" i="2"/>
  <c r="AI7" i="2" s="1"/>
  <c r="AH8" i="2"/>
  <c r="AI8" i="2" s="1"/>
  <c r="AH9" i="2"/>
  <c r="AI9" i="2" s="1"/>
  <c r="X20" i="1" l="1"/>
  <c r="W20" i="1" s="1"/>
  <c r="W16" i="1"/>
  <c r="W10" i="1"/>
  <c r="W7" i="1"/>
  <c r="W4" i="1"/>
  <c r="X32" i="1" l="1"/>
  <c r="W32" i="1" s="1"/>
  <c r="B100" i="1"/>
  <c r="X43" i="1"/>
  <c r="W43" i="1" s="1"/>
  <c r="X44" i="1"/>
  <c r="W44" i="1" s="1"/>
  <c r="X45" i="1"/>
  <c r="W45" i="1" s="1"/>
  <c r="X46" i="1"/>
  <c r="W46" i="1" s="1"/>
  <c r="X42" i="1"/>
  <c r="W42" i="1" s="1"/>
  <c r="X33" i="1"/>
  <c r="W33" i="1" s="1"/>
  <c r="X34" i="1"/>
  <c r="W34" i="1" s="1"/>
  <c r="X26" i="1"/>
  <c r="W26" i="1" s="1"/>
  <c r="W27" i="1"/>
  <c r="X21" i="1"/>
  <c r="W21" i="1" s="1"/>
  <c r="W17" i="1"/>
  <c r="W18" i="1"/>
  <c r="W19" i="1"/>
  <c r="W15" i="1"/>
  <c r="W5" i="1"/>
  <c r="W6" i="1"/>
  <c r="W8" i="1"/>
  <c r="W9" i="1"/>
</calcChain>
</file>

<file path=xl/sharedStrings.xml><?xml version="1.0" encoding="utf-8"?>
<sst xmlns="http://schemas.openxmlformats.org/spreadsheetml/2006/main" count="214" uniqueCount="113">
  <si>
    <t>Columna1</t>
  </si>
  <si>
    <t>No. 1 Temario</t>
  </si>
  <si>
    <t>El objetivo del curso se definió de manera clara</t>
  </si>
  <si>
    <t>El objetivo del curso se cumplió</t>
  </si>
  <si>
    <t>Los temas programados se trataron en su totalidad</t>
  </si>
  <si>
    <t>El tiempo para el curso fue suficiente</t>
  </si>
  <si>
    <t>El curso proporcionó conocimientos nuevos</t>
  </si>
  <si>
    <t>La metodología utilizada fue adecuada</t>
  </si>
  <si>
    <t>El curso cumplió mis expectativas</t>
  </si>
  <si>
    <t xml:space="preserve"> </t>
  </si>
  <si>
    <t>El instructor demostró dominio de los temas tratados:</t>
  </si>
  <si>
    <t>Demostró habilidad para transmitir la información y conocimiento de manera adecuada:</t>
  </si>
  <si>
    <t>La relación del instructor con los participantes fue cordial:</t>
  </si>
  <si>
    <t>El instructor fomentó la participación e integración del grupo:</t>
  </si>
  <si>
    <t>Existe relación entre los conocimientos teóricos y los ejemplos prácticos que plantea instructor:</t>
  </si>
  <si>
    <t>El instructor  tuvo disposición  para recibir retroalimentación:</t>
  </si>
  <si>
    <t>El instructor fue puntual:</t>
  </si>
  <si>
    <t>No. 3 Apoyos Didácticos</t>
  </si>
  <si>
    <t xml:space="preserve">Las ayudas didácticas (como los ejercicios, el material de apoyo y audiovisual)  son adecuadas: </t>
  </si>
  <si>
    <t>El material proporcionado fue suficiente:</t>
  </si>
  <si>
    <t>No. 4 Servicios por parte del ODAC</t>
  </si>
  <si>
    <t>La información del Curso le llegó a tiempo:</t>
  </si>
  <si>
    <t>Coordinación durante el evento:</t>
  </si>
  <si>
    <t>Atención recibida de parte de nuestro personal:</t>
  </si>
  <si>
    <t>Para cambiar el tamaño del rango de datos del gráfico, arrastre la esquina inferior derecha del rango.</t>
  </si>
  <si>
    <t>No. 5 Las instalaciones utilizadas para el curso las encontró</t>
  </si>
  <si>
    <t>Baños</t>
  </si>
  <si>
    <t>Salón</t>
  </si>
  <si>
    <t>Recepción (áreas comunes)</t>
  </si>
  <si>
    <t>Alimentos</t>
  </si>
  <si>
    <t>Actitud de servicio del  personal:</t>
  </si>
  <si>
    <t>No. 6 Cómo se Enteró del Curso</t>
  </si>
  <si>
    <t>E-mail</t>
  </si>
  <si>
    <t>Página web del ODAC</t>
  </si>
  <si>
    <t>Teléfono</t>
  </si>
  <si>
    <t>Publicación Prensa escrita</t>
  </si>
  <si>
    <t>A través de un conocido o amigo</t>
  </si>
  <si>
    <t>Vía institucional</t>
  </si>
  <si>
    <t>Comunicación interna</t>
  </si>
  <si>
    <t>No. 7 Recomendaría el Curso a Compañeros y Amigos Interesados en el Area</t>
  </si>
  <si>
    <t>Sí</t>
  </si>
  <si>
    <t>No, Por qué</t>
  </si>
  <si>
    <t>No respondió</t>
  </si>
  <si>
    <t>No. 8 Cursos que considera deberían impartirse</t>
  </si>
  <si>
    <t>La Norma 9001</t>
  </si>
  <si>
    <t>Norma 14001</t>
  </si>
  <si>
    <t>Norma 15189</t>
  </si>
  <si>
    <t>Norma 17025</t>
  </si>
  <si>
    <t>Norma 17020</t>
  </si>
  <si>
    <t>Norma 17021</t>
  </si>
  <si>
    <t>La Guía 65</t>
  </si>
  <si>
    <t>Validación de métodos químicos</t>
  </si>
  <si>
    <t>Validación de métodos microbiológicos</t>
  </si>
  <si>
    <t>Liderazgo</t>
  </si>
  <si>
    <t>Manejo efectivo de conflictos entre evaluador/auditor/cliente</t>
  </si>
  <si>
    <t>Detección de hallazgos y redacción de no conformidades</t>
  </si>
  <si>
    <t>Análisis causa en hallazgos de no conformidad</t>
  </si>
  <si>
    <t>Políticas ODAC</t>
  </si>
  <si>
    <t>Políticas Ente Acreditador</t>
  </si>
  <si>
    <t>Redacción de Informes Técnicos</t>
  </si>
  <si>
    <t>Inglés Técnico</t>
  </si>
  <si>
    <t>Curso sobre Contaminantes en Alimentos</t>
  </si>
  <si>
    <t>Aseguramiento de la Calidad en Laboratorios Químicos y Microbiológicos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</si>
  <si>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</si>
  <si>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</si>
  <si>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</si>
  <si>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</si>
  <si>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</si>
  <si>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</si>
  <si>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</si>
  <si>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</si>
  <si>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</si>
  <si>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</si>
  <si>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Columna12</t>
  </si>
  <si>
    <t>Columna13</t>
  </si>
  <si>
    <t>Columna14</t>
  </si>
  <si>
    <t>Columna15</t>
  </si>
  <si>
    <t>Columna16</t>
  </si>
  <si>
    <t>Evaluacion de riesgo</t>
  </si>
  <si>
    <t>Columna17</t>
  </si>
  <si>
    <t>Total</t>
  </si>
  <si>
    <t>Promedio</t>
  </si>
  <si>
    <t>suma</t>
  </si>
  <si>
    <t>No. 2 Instructor: Ing. Haygas Kalustian</t>
  </si>
  <si>
    <t>Suma</t>
  </si>
  <si>
    <t>Cantidad de personas que escogieron esas opciones</t>
  </si>
  <si>
    <t>Leyenda</t>
  </si>
  <si>
    <t>En  una misma encuesta en una se evaluaronn dos  instructores de manera indicidual.</t>
  </si>
  <si>
    <t>Fax</t>
  </si>
  <si>
    <t>La información del curso le llegó a tiempo:</t>
  </si>
  <si>
    <t>Otros</t>
  </si>
  <si>
    <t>Cálculo de incertidumbre</t>
  </si>
  <si>
    <t>No. 2 Expositor 1</t>
  </si>
  <si>
    <t>No. 2 Expositor 2</t>
  </si>
  <si>
    <t>No. 2 Expositor 3</t>
  </si>
  <si>
    <t>El expositor demostró dominio de los temas tratados:</t>
  </si>
  <si>
    <t>El expositor fomentó la participación e integración del grupo:</t>
  </si>
  <si>
    <t>El expositor  tuvo disposición  para recibir retroalimentación:</t>
  </si>
  <si>
    <t>El expositor fue puntual:</t>
  </si>
  <si>
    <t>La relación del expositor con los participantes fue cordial:</t>
  </si>
  <si>
    <t>Existe relación entre los conocimientos teóricos y los ejemplos prácticos que plantea expositor:</t>
  </si>
  <si>
    <t>Curso sobre Liderazgo</t>
  </si>
  <si>
    <t>Curso de Manejo efectivo de conflictos entre evaluador/auditor/cliente</t>
  </si>
  <si>
    <t>Curso sobre Detección de hallazgos y redacción de no conformidades</t>
  </si>
  <si>
    <t>Curso sobre Análisis causa en hallazgos de no conformidad</t>
  </si>
  <si>
    <t>Email</t>
  </si>
  <si>
    <t>Pagina Web de ODAC</t>
  </si>
  <si>
    <t>Manejo de Estándares y Cepas de Referencia</t>
  </si>
  <si>
    <t>Estimación de la Incertidumbre y curso completo de la ISO/IEC 17025.</t>
  </si>
  <si>
    <t>Cálculo de Incertidumbre para Microbiología</t>
  </si>
  <si>
    <t>Norma 9011</t>
  </si>
  <si>
    <t>Norma 17011</t>
  </si>
  <si>
    <t>Gestión de Riesgos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</si>
</sst>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u val="double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6"/>
      <color theme="5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9"/>
      <color rgb="FF000000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2" fillId="0" borderId="1" xfId="0" applyFont="1" applyBorder="1" applyAlignment="1">
      <alignment horizontal="justify"/>
    </xf>
    <xf numFmtId="0" fontId="0" fillId="0" borderId="1" xfId="0" applyBorder="1" applyAlignment="1">
      <alignment horizontal="justify"/>
    </xf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0" fillId="0" borderId="4" xfId="0" applyBorder="1"/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0" fillId="0" borderId="11" xfId="0" applyBorder="1"/>
    <xf numFmtId="0" fontId="4" fillId="0" borderId="1" xfId="0" applyFont="1" applyBorder="1"/>
    <xf numFmtId="0" fontId="3" fillId="0" borderId="1" xfId="0" applyFont="1" applyBorder="1" applyAlignment="1">
      <alignment wrapText="1"/>
    </xf>
    <xf numFmtId="2" fontId="4" fillId="0" borderId="1" xfId="0" applyNumberFormat="1" applyFont="1" applyBorder="1"/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6" fillId="0" borderId="1" xfId="0" applyFont="1" applyBorder="1"/>
    <xf numFmtId="0" fontId="5" fillId="0" borderId="0" xfId="0" applyFont="1" applyBorder="1" applyAlignment="1"/>
    <xf numFmtId="0" fontId="7" fillId="0" borderId="0" xfId="0" applyFont="1" applyBorder="1" applyAlignment="1">
      <alignment vertical="center" readingOrder="1"/>
    </xf>
    <xf numFmtId="0" fontId="0" fillId="0" borderId="1" xfId="0" applyBorder="1" applyAlignment="1">
      <alignment wrapText="1"/>
    </xf>
    <xf numFmtId="2" fontId="1" fillId="0" borderId="13" xfId="0" applyNumberFormat="1" applyFont="1" applyBorder="1"/>
    <xf numFmtId="0" fontId="1" fillId="0" borderId="13" xfId="0" applyFont="1" applyBorder="1"/>
    <xf numFmtId="2" fontId="6" fillId="0" borderId="15" xfId="0" applyNumberFormat="1" applyFont="1" applyBorder="1"/>
    <xf numFmtId="0" fontId="6" fillId="0" borderId="15" xfId="0" applyFont="1" applyBorder="1"/>
    <xf numFmtId="0" fontId="8" fillId="0" borderId="14" xfId="0" applyFont="1" applyFill="1" applyBorder="1"/>
    <xf numFmtId="0" fontId="8" fillId="0" borderId="12" xfId="0" applyFont="1" applyFill="1" applyBorder="1"/>
    <xf numFmtId="0" fontId="6" fillId="3" borderId="15" xfId="0" applyFont="1" applyFill="1" applyBorder="1"/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Fill="1" applyBorder="1"/>
    <xf numFmtId="0" fontId="9" fillId="0" borderId="1" xfId="0" applyFont="1" applyBorder="1"/>
    <xf numFmtId="0" fontId="2" fillId="0" borderId="11" xfId="0" applyFont="1" applyFill="1" applyBorder="1" applyAlignment="1">
      <alignment wrapText="1"/>
    </xf>
    <xf numFmtId="0" fontId="0" fillId="0" borderId="9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7" xfId="0" applyBorder="1" applyAlignment="1"/>
    <xf numFmtId="0" fontId="0" fillId="0" borderId="10" xfId="0" applyBorder="1" applyAlignment="1"/>
    <xf numFmtId="0" fontId="0" fillId="0" borderId="18" xfId="0" applyBorder="1" applyAlignment="1"/>
    <xf numFmtId="0" fontId="2" fillId="6" borderId="1" xfId="0" applyFont="1" applyFill="1" applyBorder="1" applyAlignment="1">
      <alignment horizontal="justify"/>
    </xf>
    <xf numFmtId="0" fontId="6" fillId="6" borderId="15" xfId="0" applyFont="1" applyFill="1" applyBorder="1"/>
    <xf numFmtId="2" fontId="1" fillId="6" borderId="13" xfId="0" applyNumberFormat="1" applyFont="1" applyFill="1" applyBorder="1"/>
    <xf numFmtId="0" fontId="2" fillId="0" borderId="0" xfId="0" applyFont="1" applyFill="1" applyBorder="1" applyAlignment="1">
      <alignment horizontal="justify"/>
    </xf>
    <xf numFmtId="0" fontId="0" fillId="0" borderId="0" xfId="0" applyFill="1"/>
    <xf numFmtId="0" fontId="0" fillId="0" borderId="1" xfId="0" applyFont="1" applyBorder="1"/>
    <xf numFmtId="0" fontId="2" fillId="0" borderId="1" xfId="0" applyFont="1" applyFill="1" applyBorder="1" applyAlignment="1">
      <alignment horizontal="justify"/>
    </xf>
    <xf numFmtId="0" fontId="6" fillId="0" borderId="15" xfId="0" applyFont="1" applyFill="1" applyBorder="1"/>
    <xf numFmtId="2" fontId="1" fillId="0" borderId="13" xfId="0" applyNumberFormat="1" applyFont="1" applyFill="1" applyBorder="1"/>
    <xf numFmtId="0" fontId="10" fillId="0" borderId="1" xfId="0" applyFont="1" applyFill="1" applyBorder="1" applyAlignment="1">
      <alignment horizontal="justify"/>
    </xf>
    <xf numFmtId="1" fontId="1" fillId="0" borderId="13" xfId="0" applyNumberFormat="1" applyFont="1" applyFill="1" applyBorder="1"/>
    <xf numFmtId="0" fontId="2" fillId="0" borderId="11" xfId="0" applyFont="1" applyFill="1" applyBorder="1" applyAlignment="1">
      <alignment horizontal="justify"/>
    </xf>
    <xf numFmtId="0" fontId="11" fillId="0" borderId="1" xfId="0" applyFont="1" applyFill="1" applyBorder="1"/>
    <xf numFmtId="0" fontId="12" fillId="0" borderId="15" xfId="0" applyFont="1" applyFill="1" applyBorder="1"/>
    <xf numFmtId="0" fontId="5" fillId="0" borderId="13" xfId="0" applyFont="1" applyFill="1" applyBorder="1"/>
    <xf numFmtId="0" fontId="13" fillId="7" borderId="1" xfId="0" applyFont="1" applyFill="1" applyBorder="1"/>
    <xf numFmtId="0" fontId="0" fillId="0" borderId="0" xfId="0" applyFont="1" applyFill="1" applyBorder="1"/>
    <xf numFmtId="0" fontId="11" fillId="0" borderId="0" xfId="0" applyFont="1" applyFill="1" applyBorder="1"/>
    <xf numFmtId="0" fontId="5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7" fillId="2" borderId="13" xfId="0" applyFont="1" applyFill="1" applyBorder="1" applyAlignment="1">
      <alignment horizontal="center" vertical="center" readingOrder="1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 readingOrder="1"/>
    </xf>
    <xf numFmtId="0" fontId="7" fillId="4" borderId="3" xfId="0" applyFont="1" applyFill="1" applyBorder="1" applyAlignment="1">
      <alignment horizontal="center" vertical="center" readingOrder="1"/>
    </xf>
    <xf numFmtId="0" fontId="7" fillId="4" borderId="13" xfId="0" applyFont="1" applyFill="1" applyBorder="1" applyAlignment="1">
      <alignment horizontal="center" vertical="center" readingOrder="1"/>
    </xf>
    <xf numFmtId="0" fontId="7" fillId="5" borderId="2" xfId="0" applyFont="1" applyFill="1" applyBorder="1" applyAlignment="1">
      <alignment horizontal="center" vertical="center" readingOrder="1"/>
    </xf>
    <xf numFmtId="0" fontId="7" fillId="5" borderId="3" xfId="0" applyFont="1" applyFill="1" applyBorder="1" applyAlignment="1">
      <alignment horizontal="center" vertical="center" readingOrder="1"/>
    </xf>
    <xf numFmtId="0" fontId="7" fillId="5" borderId="13" xfId="0" applyFont="1" applyFill="1" applyBorder="1" applyAlignment="1">
      <alignment horizontal="center" vertical="center" readingOrder="1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</cellXfs>
  <cellStyles count="1">
    <cellStyle name="Normal" xfId="0" builtinId="0"/>
  </cellStyles>
  <dxfs count="4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8949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" displayName="Tabla1" ref="A25:R27" totalsRowShown="0" headerRowDxfId="47" tableBorderDxfId="46">
  <tableColumns count="18">
    <tableColumn id="1" xr3:uid="{00000000-0010-0000-0000-000001000000}" name=" " dataDxfId="45"/>
    <tableColumn id="2" xr3:uid="{00000000-0010-0000-0000-000002000000}" name="Columna17" dataDxfId="44"/>
    <tableColumn id="3" xr3:uid="{00000000-0010-0000-0000-000003000000}" name="Columna1" dataDxfId="43"/>
    <tableColumn id="4" xr3:uid="{00000000-0010-0000-0000-000004000000}" name="Columna2" dataDxfId="42"/>
    <tableColumn id="5" xr3:uid="{00000000-0010-0000-0000-000005000000}" name="Columna3" dataDxfId="41"/>
    <tableColumn id="6" xr3:uid="{00000000-0010-0000-0000-000006000000}" name="Columna4" dataDxfId="40"/>
    <tableColumn id="7" xr3:uid="{00000000-0010-0000-0000-000007000000}" name="Columna5" dataDxfId="39"/>
    <tableColumn id="8" xr3:uid="{00000000-0010-0000-0000-000008000000}" name="Columna6" dataDxfId="38"/>
    <tableColumn id="9" xr3:uid="{00000000-0010-0000-0000-000009000000}" name="Columna7" dataDxfId="37"/>
    <tableColumn id="10" xr3:uid="{00000000-0010-0000-0000-00000A000000}" name="Columna8" dataDxfId="36"/>
    <tableColumn id="11" xr3:uid="{00000000-0010-0000-0000-00000B000000}" name="Columna9" dataDxfId="35"/>
    <tableColumn id="12" xr3:uid="{00000000-0010-0000-0000-00000C000000}" name="Columna10" dataDxfId="34"/>
    <tableColumn id="13" xr3:uid="{00000000-0010-0000-0000-00000D000000}" name="Columna11" dataDxfId="33"/>
    <tableColumn id="14" xr3:uid="{00000000-0010-0000-0000-00000E000000}" name="Columna12" dataDxfId="32"/>
    <tableColumn id="15" xr3:uid="{00000000-0010-0000-0000-00000F000000}" name="Columna13" dataDxfId="31"/>
    <tableColumn id="16" xr3:uid="{00000000-0010-0000-0000-000010000000}" name="Columna14" dataDxfId="30"/>
    <tableColumn id="17" xr3:uid="{00000000-0010-0000-0000-000011000000}" name="Columna15" dataDxfId="29"/>
    <tableColumn id="18" xr3:uid="{00000000-0010-0000-0000-000012000000}" name="Columna16" dataDxfId="2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4" displayName="Tabla14" ref="A31:R35" totalsRowShown="0" tableBorderDxfId="27">
  <tableColumns count="18">
    <tableColumn id="1" xr3:uid="{00000000-0010-0000-0100-000001000000}" name=" "/>
    <tableColumn id="2" xr3:uid="{00000000-0010-0000-0100-000002000000}" name="Columna17"/>
    <tableColumn id="3" xr3:uid="{00000000-0010-0000-0100-000003000000}" name="Columna1"/>
    <tableColumn id="4" xr3:uid="{00000000-0010-0000-0100-000004000000}" name="Columna2"/>
    <tableColumn id="5" xr3:uid="{00000000-0010-0000-0100-000005000000}" name="Columna3"/>
    <tableColumn id="6" xr3:uid="{00000000-0010-0000-0100-000006000000}" name="Columna4"/>
    <tableColumn id="7" xr3:uid="{00000000-0010-0000-0100-000007000000}" name="Columna5"/>
    <tableColumn id="8" xr3:uid="{00000000-0010-0000-0100-000008000000}" name="Columna6"/>
    <tableColumn id="9" xr3:uid="{00000000-0010-0000-0100-000009000000}" name="Columna7"/>
    <tableColumn id="10" xr3:uid="{00000000-0010-0000-0100-00000A000000}" name="Columna8"/>
    <tableColumn id="11" xr3:uid="{00000000-0010-0000-0100-00000B000000}" name="Columna9"/>
    <tableColumn id="12" xr3:uid="{00000000-0010-0000-0100-00000C000000}" name="Columna10"/>
    <tableColumn id="13" xr3:uid="{00000000-0010-0000-0100-00000D000000}" name="Columna11"/>
    <tableColumn id="14" xr3:uid="{00000000-0010-0000-0100-00000E000000}" name="Columna12"/>
    <tableColumn id="15" xr3:uid="{00000000-0010-0000-0100-00000F000000}" name="Columna13"/>
    <tableColumn id="16" xr3:uid="{00000000-0010-0000-0100-000010000000}" name="Columna14"/>
    <tableColumn id="17" xr3:uid="{00000000-0010-0000-0100-000011000000}" name="Columna15"/>
    <tableColumn id="18" xr3:uid="{00000000-0010-0000-0100-000012000000}" name="Columna1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15" displayName="Tabla15" ref="A41:H46" totalsRowShown="0" headerRowDxfId="26" tableBorderDxfId="25">
  <tableColumns count="8">
    <tableColumn id="1" xr3:uid="{00000000-0010-0000-0200-000001000000}" name=" " dataDxfId="24"/>
    <tableColumn id="2" xr3:uid="{00000000-0010-0000-0200-000002000000}" name="Columna7" dataDxfId="23"/>
    <tableColumn id="3" xr3:uid="{00000000-0010-0000-0200-000003000000}" name="Columna1" dataDxfId="22"/>
    <tableColumn id="4" xr3:uid="{00000000-0010-0000-0200-000004000000}" name="Columna2" dataDxfId="21"/>
    <tableColumn id="5" xr3:uid="{00000000-0010-0000-0200-000005000000}" name="Columna3" dataDxfId="20"/>
    <tableColumn id="6" xr3:uid="{00000000-0010-0000-0200-000006000000}" name="Columna4" dataDxfId="19"/>
    <tableColumn id="7" xr3:uid="{00000000-0010-0000-0200-000007000000}" name="Columna5" dataDxfId="18"/>
    <tableColumn id="8" xr3:uid="{00000000-0010-0000-0200-000008000000}" name="Columna6" dataDxfId="1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a16" displayName="Tabla16" ref="A54:C61" totalsRowShown="0" headerRowDxfId="16" tableBorderDxfId="15">
  <tableColumns count="3">
    <tableColumn id="1" xr3:uid="{00000000-0010-0000-0300-000001000000}" name="Columna1" dataDxfId="14"/>
    <tableColumn id="2" xr3:uid="{00000000-0010-0000-0300-000002000000}" name="Total" dataDxfId="13"/>
    <tableColumn id="3" xr3:uid="{00000000-0010-0000-0300-000003000000}" name="Columna2" dataDxfId="1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a17" displayName="Tabla17" ref="A69:C72" totalsRowShown="0" headerRowDxfId="11" headerRowBorderDxfId="10" tableBorderDxfId="9" totalsRowBorderDxfId="8">
  <tableColumns count="3">
    <tableColumn id="1" xr3:uid="{00000000-0010-0000-0400-000001000000}" name=" " dataDxfId="7"/>
    <tableColumn id="2" xr3:uid="{00000000-0010-0000-0400-000002000000}" name="Total" dataDxfId="6"/>
    <tableColumn id="3" xr3:uid="{00000000-0010-0000-0400-000003000000}" name="Columna1" dataDxfId="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a18" displayName="Tabla18" ref="A80:C100" totalsRowShown="0" headerRowDxfId="4" tableBorderDxfId="3">
  <tableColumns count="3">
    <tableColumn id="1" xr3:uid="{00000000-0010-0000-0500-000001000000}" name=" " dataDxfId="2"/>
    <tableColumn id="2" xr3:uid="{00000000-0010-0000-0500-000002000000}" name="Total" dataDxfId="1"/>
    <tableColumn id="3" xr3:uid="{00000000-0010-0000-0500-000003000000}" name="Columna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00"/>
  <sheetViews>
    <sheetView tabSelected="1" zoomScale="70" zoomScaleNormal="70" workbookViewId="0">
      <selection activeCell="B69" sqref="B69"/>
    </sheetView>
  </sheetViews>
  <sheetFormatPr baseColWidth="10" defaultRowHeight="15" x14ac:dyDescent="0.25"/>
  <cols>
    <col min="1" max="1" width="97.28515625" customWidth="1"/>
    <col min="2" max="2" width="31" customWidth="1"/>
  </cols>
  <sheetData>
    <row r="2" spans="1:24" x14ac:dyDescent="0.25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</row>
    <row r="3" spans="1:24" x14ac:dyDescent="0.25">
      <c r="A3" s="5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22" t="s">
        <v>81</v>
      </c>
      <c r="X3" s="22"/>
    </row>
    <row r="4" spans="1:24" x14ac:dyDescent="0.25">
      <c r="A4" s="4" t="s">
        <v>2</v>
      </c>
      <c r="B4" s="4">
        <v>5</v>
      </c>
      <c r="C4" s="4">
        <v>5</v>
      </c>
      <c r="D4" s="4">
        <v>5</v>
      </c>
      <c r="E4" s="4">
        <v>5</v>
      </c>
      <c r="F4" s="4">
        <v>5</v>
      </c>
      <c r="G4" s="4">
        <v>5</v>
      </c>
      <c r="H4" s="4">
        <v>5</v>
      </c>
      <c r="I4" s="4">
        <v>5</v>
      </c>
      <c r="J4" s="4">
        <v>5</v>
      </c>
      <c r="K4" s="4">
        <v>5</v>
      </c>
      <c r="L4" s="4">
        <v>5</v>
      </c>
      <c r="M4" s="4">
        <v>5</v>
      </c>
      <c r="N4" s="4">
        <v>5</v>
      </c>
      <c r="O4" s="4">
        <v>5</v>
      </c>
      <c r="P4" s="4">
        <v>4</v>
      </c>
      <c r="Q4" s="4">
        <v>5</v>
      </c>
      <c r="R4" s="4">
        <v>5</v>
      </c>
      <c r="S4" s="4">
        <v>5</v>
      </c>
      <c r="T4" s="4">
        <v>5</v>
      </c>
      <c r="U4" s="4">
        <v>5</v>
      </c>
      <c r="V4" s="4">
        <v>5</v>
      </c>
      <c r="W4" s="19">
        <f>AVERAGE(B4:V4)</f>
        <v>4.9523809523809526</v>
      </c>
      <c r="X4" s="4"/>
    </row>
    <row r="5" spans="1:24" x14ac:dyDescent="0.25">
      <c r="A5" s="4" t="s">
        <v>3</v>
      </c>
      <c r="B5" s="4">
        <v>5</v>
      </c>
      <c r="C5" s="4">
        <v>5</v>
      </c>
      <c r="D5" s="4">
        <v>5</v>
      </c>
      <c r="E5" s="4">
        <v>5</v>
      </c>
      <c r="F5" s="4">
        <v>5</v>
      </c>
      <c r="G5" s="4">
        <v>5</v>
      </c>
      <c r="H5" s="4">
        <v>5</v>
      </c>
      <c r="I5" s="4">
        <v>5</v>
      </c>
      <c r="J5" s="4">
        <v>5</v>
      </c>
      <c r="K5" s="4">
        <v>4</v>
      </c>
      <c r="L5" s="4">
        <v>5</v>
      </c>
      <c r="M5" s="4">
        <v>5</v>
      </c>
      <c r="N5" s="4">
        <v>4</v>
      </c>
      <c r="O5" s="4">
        <v>5</v>
      </c>
      <c r="P5" s="4">
        <v>4</v>
      </c>
      <c r="Q5" s="4">
        <v>5</v>
      </c>
      <c r="R5" s="4">
        <v>5</v>
      </c>
      <c r="S5" s="4">
        <v>5</v>
      </c>
      <c r="T5" s="4">
        <v>5</v>
      </c>
      <c r="U5" s="4">
        <v>5</v>
      </c>
      <c r="V5" s="4">
        <v>5</v>
      </c>
      <c r="W5" s="19">
        <f t="shared" ref="W5:W9" si="0">AVERAGE(B5:V5)</f>
        <v>4.8571428571428568</v>
      </c>
      <c r="X5" s="4"/>
    </row>
    <row r="6" spans="1:24" x14ac:dyDescent="0.25">
      <c r="A6" s="4" t="s">
        <v>4</v>
      </c>
      <c r="B6" s="4">
        <v>5</v>
      </c>
      <c r="C6" s="4">
        <v>5</v>
      </c>
      <c r="D6" s="4">
        <v>5</v>
      </c>
      <c r="E6" s="4">
        <v>5</v>
      </c>
      <c r="F6" s="4">
        <v>5</v>
      </c>
      <c r="G6" s="4">
        <v>5</v>
      </c>
      <c r="H6" s="4">
        <v>5</v>
      </c>
      <c r="I6" s="4">
        <v>5</v>
      </c>
      <c r="J6" s="4">
        <v>5</v>
      </c>
      <c r="K6" s="4">
        <v>5</v>
      </c>
      <c r="L6" s="4">
        <v>5</v>
      </c>
      <c r="M6" s="4">
        <v>5</v>
      </c>
      <c r="N6" s="4">
        <v>5</v>
      </c>
      <c r="O6" s="4">
        <v>5</v>
      </c>
      <c r="P6" s="4">
        <v>4</v>
      </c>
      <c r="Q6" s="4">
        <v>5</v>
      </c>
      <c r="R6" s="4">
        <v>5</v>
      </c>
      <c r="S6" s="4">
        <v>5</v>
      </c>
      <c r="T6" s="4">
        <v>5</v>
      </c>
      <c r="U6" s="4">
        <v>5</v>
      </c>
      <c r="V6" s="4">
        <v>5</v>
      </c>
      <c r="W6" s="19">
        <f t="shared" si="0"/>
        <v>4.9523809523809526</v>
      </c>
      <c r="X6" s="4"/>
    </row>
    <row r="7" spans="1:24" x14ac:dyDescent="0.25">
      <c r="A7" s="4" t="s">
        <v>5</v>
      </c>
      <c r="B7" s="4">
        <v>4</v>
      </c>
      <c r="C7" s="4">
        <v>5</v>
      </c>
      <c r="D7" s="4">
        <v>5</v>
      </c>
      <c r="E7" s="4">
        <v>5</v>
      </c>
      <c r="F7" s="4">
        <v>3</v>
      </c>
      <c r="G7" s="4">
        <v>5</v>
      </c>
      <c r="H7" s="4">
        <v>5</v>
      </c>
      <c r="I7" s="4">
        <v>3</v>
      </c>
      <c r="J7" s="4">
        <v>5</v>
      </c>
      <c r="K7" s="4">
        <v>4</v>
      </c>
      <c r="L7" s="4">
        <v>4</v>
      </c>
      <c r="M7" s="4">
        <v>5</v>
      </c>
      <c r="N7" s="4">
        <v>4</v>
      </c>
      <c r="O7" s="4">
        <v>5</v>
      </c>
      <c r="P7" s="4">
        <v>5</v>
      </c>
      <c r="Q7" s="4">
        <v>5</v>
      </c>
      <c r="R7" s="4">
        <v>5</v>
      </c>
      <c r="S7" s="4">
        <v>5</v>
      </c>
      <c r="T7" s="4">
        <v>4</v>
      </c>
      <c r="U7" s="4">
        <v>5</v>
      </c>
      <c r="V7" s="4">
        <v>5</v>
      </c>
      <c r="W7" s="19">
        <f>AVERAGE(B7:V7)</f>
        <v>4.5714285714285712</v>
      </c>
      <c r="X7" s="4"/>
    </row>
    <row r="8" spans="1:24" x14ac:dyDescent="0.25">
      <c r="A8" s="4" t="s">
        <v>6</v>
      </c>
      <c r="B8" s="4">
        <v>5</v>
      </c>
      <c r="C8" s="4">
        <v>4</v>
      </c>
      <c r="D8" s="4">
        <v>4</v>
      </c>
      <c r="E8" s="4">
        <v>4</v>
      </c>
      <c r="F8" s="4">
        <v>5</v>
      </c>
      <c r="G8" s="4">
        <v>5</v>
      </c>
      <c r="H8" s="4">
        <v>5</v>
      </c>
      <c r="I8" s="4">
        <v>5</v>
      </c>
      <c r="J8" s="4">
        <v>5</v>
      </c>
      <c r="K8" s="4">
        <v>5</v>
      </c>
      <c r="L8" s="4">
        <v>4</v>
      </c>
      <c r="M8" s="4">
        <v>5</v>
      </c>
      <c r="N8" s="4">
        <v>5</v>
      </c>
      <c r="O8" s="4">
        <v>5</v>
      </c>
      <c r="P8" s="4">
        <v>4</v>
      </c>
      <c r="Q8" s="4">
        <v>5</v>
      </c>
      <c r="R8" s="4">
        <v>5</v>
      </c>
      <c r="S8" s="4">
        <v>5</v>
      </c>
      <c r="T8" s="4">
        <v>5</v>
      </c>
      <c r="U8" s="4">
        <v>5</v>
      </c>
      <c r="V8" s="4">
        <v>5</v>
      </c>
      <c r="W8" s="19">
        <f t="shared" si="0"/>
        <v>4.7619047619047619</v>
      </c>
      <c r="X8" s="4"/>
    </row>
    <row r="9" spans="1:24" x14ac:dyDescent="0.25">
      <c r="A9" s="4" t="s">
        <v>7</v>
      </c>
      <c r="B9" s="4">
        <v>5</v>
      </c>
      <c r="C9" s="4">
        <v>5</v>
      </c>
      <c r="D9" s="4">
        <v>5</v>
      </c>
      <c r="E9" s="4">
        <v>5</v>
      </c>
      <c r="F9" s="4">
        <v>5</v>
      </c>
      <c r="G9" s="4">
        <v>5</v>
      </c>
      <c r="H9" s="4">
        <v>5</v>
      </c>
      <c r="I9" s="4">
        <v>5</v>
      </c>
      <c r="J9" s="4">
        <v>5</v>
      </c>
      <c r="K9" s="4">
        <v>5</v>
      </c>
      <c r="L9" s="4">
        <v>5</v>
      </c>
      <c r="M9" s="4">
        <v>5</v>
      </c>
      <c r="N9" s="4">
        <v>5</v>
      </c>
      <c r="O9" s="4">
        <v>5</v>
      </c>
      <c r="P9" s="4">
        <v>4</v>
      </c>
      <c r="Q9" s="4">
        <v>5</v>
      </c>
      <c r="R9" s="4">
        <v>5</v>
      </c>
      <c r="S9" s="4">
        <v>5</v>
      </c>
      <c r="T9" s="4">
        <v>5</v>
      </c>
      <c r="U9" s="4">
        <v>5</v>
      </c>
      <c r="V9" s="4">
        <v>5</v>
      </c>
      <c r="W9" s="19">
        <f t="shared" si="0"/>
        <v>4.9523809523809526</v>
      </c>
      <c r="X9" s="4"/>
    </row>
    <row r="10" spans="1:24" x14ac:dyDescent="0.25">
      <c r="A10" s="4" t="s">
        <v>8</v>
      </c>
      <c r="B10" s="4">
        <v>5</v>
      </c>
      <c r="C10" s="4">
        <v>4</v>
      </c>
      <c r="D10" s="4">
        <v>5</v>
      </c>
      <c r="E10" s="4">
        <v>5</v>
      </c>
      <c r="F10" s="4">
        <v>5</v>
      </c>
      <c r="G10" s="4">
        <v>5</v>
      </c>
      <c r="H10" s="4">
        <v>5</v>
      </c>
      <c r="I10" s="4">
        <v>5</v>
      </c>
      <c r="J10" s="4">
        <v>5</v>
      </c>
      <c r="K10" s="4">
        <v>5</v>
      </c>
      <c r="L10" s="4">
        <v>5</v>
      </c>
      <c r="M10" s="4">
        <v>5</v>
      </c>
      <c r="N10" s="4">
        <v>4</v>
      </c>
      <c r="O10" s="4">
        <v>5</v>
      </c>
      <c r="P10" s="4">
        <v>4</v>
      </c>
      <c r="Q10" s="4">
        <v>5</v>
      </c>
      <c r="R10" s="4">
        <v>5</v>
      </c>
      <c r="S10" s="4">
        <v>5</v>
      </c>
      <c r="T10" s="4">
        <v>5</v>
      </c>
      <c r="U10" s="4">
        <v>5</v>
      </c>
      <c r="V10" s="4">
        <v>5</v>
      </c>
      <c r="W10" s="19">
        <f>AVERAGE(B10:V10)</f>
        <v>4.8571428571428568</v>
      </c>
      <c r="X10" s="4"/>
    </row>
    <row r="11" spans="1:24" x14ac:dyDescent="0.25">
      <c r="R11" s="1"/>
      <c r="S11" s="1"/>
      <c r="U11" s="1"/>
      <c r="V11" s="1"/>
      <c r="W11" s="3"/>
    </row>
    <row r="12" spans="1:24" x14ac:dyDescent="0.25">
      <c r="R12" s="1"/>
      <c r="S12" s="1"/>
      <c r="U12" s="1"/>
      <c r="V12" s="1"/>
      <c r="W12" s="3"/>
    </row>
    <row r="13" spans="1:24" ht="18.75" x14ac:dyDescent="0.25">
      <c r="A13" s="64" t="s">
        <v>83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</row>
    <row r="14" spans="1:24" x14ac:dyDescent="0.25">
      <c r="A14" s="4" t="s">
        <v>9</v>
      </c>
      <c r="B14" s="4" t="s">
        <v>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22" t="s">
        <v>81</v>
      </c>
      <c r="X14" s="22" t="s">
        <v>82</v>
      </c>
    </row>
    <row r="15" spans="1:24" x14ac:dyDescent="0.25">
      <c r="A15" s="4" t="s">
        <v>10</v>
      </c>
      <c r="B15" s="4">
        <v>5</v>
      </c>
      <c r="C15" s="4">
        <v>5</v>
      </c>
      <c r="D15" s="4">
        <v>5</v>
      </c>
      <c r="E15" s="4">
        <v>5</v>
      </c>
      <c r="F15" s="4">
        <v>5</v>
      </c>
      <c r="G15" s="4">
        <v>5</v>
      </c>
      <c r="H15" s="4">
        <v>5</v>
      </c>
      <c r="I15" s="4">
        <v>5</v>
      </c>
      <c r="J15" s="4">
        <v>5</v>
      </c>
      <c r="K15" s="4">
        <v>5</v>
      </c>
      <c r="L15" s="4">
        <v>5</v>
      </c>
      <c r="M15" s="4">
        <v>5</v>
      </c>
      <c r="N15" s="4">
        <v>5</v>
      </c>
      <c r="O15" s="4">
        <v>5</v>
      </c>
      <c r="P15" s="4">
        <v>4</v>
      </c>
      <c r="Q15" s="4">
        <v>5</v>
      </c>
      <c r="R15" s="4">
        <v>5</v>
      </c>
      <c r="S15" s="4">
        <v>5</v>
      </c>
      <c r="T15" s="4">
        <v>5</v>
      </c>
      <c r="U15" s="4">
        <v>5</v>
      </c>
      <c r="V15" s="4">
        <v>5</v>
      </c>
      <c r="W15" s="19">
        <f>AVERAGE(B15:V15)</f>
        <v>4.9523809523809526</v>
      </c>
      <c r="X15" s="4"/>
    </row>
    <row r="16" spans="1:24" x14ac:dyDescent="0.25">
      <c r="A16" s="4" t="s">
        <v>11</v>
      </c>
      <c r="B16" s="4">
        <v>5</v>
      </c>
      <c r="C16" s="4">
        <v>5</v>
      </c>
      <c r="D16" s="4">
        <v>5</v>
      </c>
      <c r="E16" s="4">
        <v>5</v>
      </c>
      <c r="F16" s="4">
        <v>5</v>
      </c>
      <c r="G16" s="4">
        <v>5</v>
      </c>
      <c r="H16" s="4">
        <v>5</v>
      </c>
      <c r="I16" s="4">
        <v>5</v>
      </c>
      <c r="J16" s="4">
        <v>5</v>
      </c>
      <c r="K16" s="4">
        <v>5</v>
      </c>
      <c r="L16" s="4">
        <v>5</v>
      </c>
      <c r="M16" s="4">
        <v>5</v>
      </c>
      <c r="N16" s="4">
        <v>5</v>
      </c>
      <c r="O16" s="4">
        <v>5</v>
      </c>
      <c r="P16" s="4">
        <v>4</v>
      </c>
      <c r="Q16" s="4">
        <v>5</v>
      </c>
      <c r="R16" s="4">
        <v>5</v>
      </c>
      <c r="S16" s="4">
        <v>5</v>
      </c>
      <c r="T16" s="4">
        <v>5</v>
      </c>
      <c r="U16" s="4">
        <v>5</v>
      </c>
      <c r="V16" s="4">
        <v>5</v>
      </c>
      <c r="W16" s="19">
        <f>AVERAGE(B16:V16)</f>
        <v>4.9523809523809526</v>
      </c>
      <c r="X16" s="4"/>
    </row>
    <row r="17" spans="1:24" x14ac:dyDescent="0.25">
      <c r="A17" s="4" t="s">
        <v>12</v>
      </c>
      <c r="B17" s="4">
        <v>5</v>
      </c>
      <c r="C17" s="4">
        <v>5</v>
      </c>
      <c r="D17" s="4">
        <v>5</v>
      </c>
      <c r="E17" s="4">
        <v>5</v>
      </c>
      <c r="F17" s="4">
        <v>5</v>
      </c>
      <c r="G17" s="4">
        <v>5</v>
      </c>
      <c r="H17" s="4">
        <v>5</v>
      </c>
      <c r="I17" s="4">
        <v>5</v>
      </c>
      <c r="J17" s="4">
        <v>5</v>
      </c>
      <c r="K17" s="4">
        <v>5</v>
      </c>
      <c r="L17" s="4">
        <v>5</v>
      </c>
      <c r="M17" s="4">
        <v>5</v>
      </c>
      <c r="N17" s="4">
        <v>5</v>
      </c>
      <c r="O17" s="4">
        <v>5</v>
      </c>
      <c r="P17" s="4">
        <v>4</v>
      </c>
      <c r="Q17" s="4">
        <v>5</v>
      </c>
      <c r="R17" s="4">
        <v>5</v>
      </c>
      <c r="S17" s="4">
        <v>5</v>
      </c>
      <c r="T17" s="4">
        <v>5</v>
      </c>
      <c r="U17" s="4">
        <v>5</v>
      </c>
      <c r="V17" s="4">
        <v>5</v>
      </c>
      <c r="W17" s="19">
        <f t="shared" ref="W17:W19" si="1">AVERAGE(B17:V17)</f>
        <v>4.9523809523809526</v>
      </c>
      <c r="X17" s="4"/>
    </row>
    <row r="18" spans="1:24" x14ac:dyDescent="0.25">
      <c r="A18" s="4" t="s">
        <v>13</v>
      </c>
      <c r="B18" s="4">
        <v>5</v>
      </c>
      <c r="C18" s="4">
        <v>5</v>
      </c>
      <c r="D18" s="4">
        <v>5</v>
      </c>
      <c r="E18" s="4">
        <v>5</v>
      </c>
      <c r="F18" s="4">
        <v>5</v>
      </c>
      <c r="G18" s="4">
        <v>5</v>
      </c>
      <c r="H18" s="4">
        <v>5</v>
      </c>
      <c r="I18" s="4">
        <v>5</v>
      </c>
      <c r="J18" s="4">
        <v>4</v>
      </c>
      <c r="K18" s="4">
        <v>4</v>
      </c>
      <c r="L18" s="4">
        <v>5</v>
      </c>
      <c r="M18" s="4">
        <v>5</v>
      </c>
      <c r="N18" s="4">
        <v>5</v>
      </c>
      <c r="O18" s="4">
        <v>5</v>
      </c>
      <c r="P18" s="4">
        <v>4</v>
      </c>
      <c r="Q18" s="4">
        <v>5</v>
      </c>
      <c r="R18" s="4">
        <v>5</v>
      </c>
      <c r="S18" s="4">
        <v>5</v>
      </c>
      <c r="T18" s="4">
        <v>5</v>
      </c>
      <c r="U18" s="4">
        <v>5</v>
      </c>
      <c r="V18" s="4">
        <v>5</v>
      </c>
      <c r="W18" s="19">
        <f t="shared" si="1"/>
        <v>4.8571428571428568</v>
      </c>
      <c r="X18" s="4"/>
    </row>
    <row r="19" spans="1:24" x14ac:dyDescent="0.25">
      <c r="A19" s="4" t="s">
        <v>14</v>
      </c>
      <c r="B19" s="4">
        <v>5</v>
      </c>
      <c r="C19" s="4">
        <v>5</v>
      </c>
      <c r="D19" s="4">
        <v>5</v>
      </c>
      <c r="E19" s="4">
        <v>5</v>
      </c>
      <c r="F19" s="4">
        <v>5</v>
      </c>
      <c r="G19" s="4">
        <v>5</v>
      </c>
      <c r="H19" s="4">
        <v>5</v>
      </c>
      <c r="I19" s="4">
        <v>5</v>
      </c>
      <c r="J19" s="4">
        <v>4</v>
      </c>
      <c r="K19" s="4">
        <v>4</v>
      </c>
      <c r="L19" s="4">
        <v>5</v>
      </c>
      <c r="M19" s="4">
        <v>5</v>
      </c>
      <c r="N19" s="4">
        <v>5</v>
      </c>
      <c r="O19" s="4">
        <v>5</v>
      </c>
      <c r="P19" s="4">
        <v>4</v>
      </c>
      <c r="Q19" s="4">
        <v>5</v>
      </c>
      <c r="R19" s="4">
        <v>5</v>
      </c>
      <c r="S19" s="4">
        <v>5</v>
      </c>
      <c r="T19" s="4">
        <v>5</v>
      </c>
      <c r="U19" s="4">
        <v>5</v>
      </c>
      <c r="V19" s="4">
        <v>5</v>
      </c>
      <c r="W19" s="19">
        <f t="shared" si="1"/>
        <v>4.8571428571428568</v>
      </c>
      <c r="X19" s="4"/>
    </row>
    <row r="20" spans="1:24" x14ac:dyDescent="0.25">
      <c r="A20" s="4" t="s">
        <v>15</v>
      </c>
      <c r="B20" s="4">
        <v>5</v>
      </c>
      <c r="C20" s="4">
        <v>5</v>
      </c>
      <c r="D20" s="4">
        <v>5</v>
      </c>
      <c r="E20" s="4">
        <v>5</v>
      </c>
      <c r="F20" s="4">
        <v>5</v>
      </c>
      <c r="G20" s="4">
        <v>5</v>
      </c>
      <c r="I20" s="4">
        <v>5</v>
      </c>
      <c r="J20" s="4">
        <v>5</v>
      </c>
      <c r="K20" s="4">
        <v>4</v>
      </c>
      <c r="L20" s="4">
        <v>5</v>
      </c>
      <c r="M20" s="4">
        <v>5</v>
      </c>
      <c r="N20" s="4">
        <v>5</v>
      </c>
      <c r="O20" s="4">
        <v>5</v>
      </c>
      <c r="P20" s="4">
        <v>4</v>
      </c>
      <c r="Q20" s="4">
        <v>5</v>
      </c>
      <c r="R20" s="4">
        <v>5</v>
      </c>
      <c r="S20" s="4">
        <v>5</v>
      </c>
      <c r="T20" s="4">
        <v>5</v>
      </c>
      <c r="U20" s="4">
        <v>5</v>
      </c>
      <c r="V20" s="4">
        <v>5</v>
      </c>
      <c r="W20" s="17">
        <f>X20/20</f>
        <v>4.9000000000000004</v>
      </c>
      <c r="X20" s="4">
        <f>SUM(B20:V20)</f>
        <v>98</v>
      </c>
    </row>
    <row r="21" spans="1:24" x14ac:dyDescent="0.25">
      <c r="A21" s="4" t="s">
        <v>16</v>
      </c>
      <c r="B21" s="4">
        <v>5</v>
      </c>
      <c r="C21" s="4">
        <v>4</v>
      </c>
      <c r="D21" s="4">
        <v>3</v>
      </c>
      <c r="E21" s="4">
        <v>5</v>
      </c>
      <c r="F21" s="4">
        <v>4</v>
      </c>
      <c r="G21" s="4">
        <v>4</v>
      </c>
      <c r="H21" s="4"/>
      <c r="I21" s="4">
        <v>5</v>
      </c>
      <c r="J21" s="4">
        <v>5</v>
      </c>
      <c r="K21" s="4">
        <v>4</v>
      </c>
      <c r="L21" s="4">
        <v>4</v>
      </c>
      <c r="M21" s="4">
        <v>4</v>
      </c>
      <c r="N21" s="4">
        <v>4</v>
      </c>
      <c r="O21" s="4">
        <v>5</v>
      </c>
      <c r="P21" s="4">
        <v>4</v>
      </c>
      <c r="Q21" s="4">
        <v>5</v>
      </c>
      <c r="R21" s="4">
        <v>5</v>
      </c>
      <c r="S21" s="4">
        <v>5</v>
      </c>
      <c r="T21" s="4">
        <v>4</v>
      </c>
      <c r="U21" s="4">
        <v>5</v>
      </c>
      <c r="V21" s="4">
        <v>5</v>
      </c>
      <c r="W21" s="17">
        <f>X21/20</f>
        <v>4.45</v>
      </c>
      <c r="X21" s="4">
        <f>SUM(B21:V21)</f>
        <v>89</v>
      </c>
    </row>
    <row r="22" spans="1:24" x14ac:dyDescent="0.25">
      <c r="H22" s="4"/>
      <c r="S22" s="1"/>
      <c r="U22" s="1"/>
      <c r="V22" s="1"/>
      <c r="W22" s="3"/>
    </row>
    <row r="23" spans="1:24" x14ac:dyDescent="0.25">
      <c r="S23" s="1"/>
      <c r="U23" s="1"/>
      <c r="V23" s="1"/>
      <c r="W23" s="3"/>
    </row>
    <row r="24" spans="1:24" x14ac:dyDescent="0.25">
      <c r="A24" s="65" t="s">
        <v>17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7"/>
    </row>
    <row r="25" spans="1:24" x14ac:dyDescent="0.25">
      <c r="A25" s="4" t="s">
        <v>9</v>
      </c>
      <c r="B25" s="4" t="s">
        <v>79</v>
      </c>
      <c r="C25" s="4" t="s">
        <v>0</v>
      </c>
      <c r="D25" s="4" t="s">
        <v>63</v>
      </c>
      <c r="E25" s="4" t="s">
        <v>64</v>
      </c>
      <c r="F25" s="4" t="s">
        <v>65</v>
      </c>
      <c r="G25" s="4" t="s">
        <v>66</v>
      </c>
      <c r="H25" s="4" t="s">
        <v>67</v>
      </c>
      <c r="I25" s="4" t="s">
        <v>68</v>
      </c>
      <c r="J25" s="4" t="s">
        <v>69</v>
      </c>
      <c r="K25" s="4" t="s">
        <v>70</v>
      </c>
      <c r="L25" s="4" t="s">
        <v>71</v>
      </c>
      <c r="M25" s="4" t="s">
        <v>72</v>
      </c>
      <c r="N25" s="4" t="s">
        <v>73</v>
      </c>
      <c r="O25" s="4" t="s">
        <v>74</v>
      </c>
      <c r="P25" s="4" t="s">
        <v>75</v>
      </c>
      <c r="Q25" s="4" t="s">
        <v>76</v>
      </c>
      <c r="R25" s="4" t="s">
        <v>77</v>
      </c>
      <c r="S25" s="4"/>
      <c r="T25" s="4"/>
      <c r="U25" s="4"/>
      <c r="V25" s="4"/>
      <c r="W25" s="22" t="s">
        <v>81</v>
      </c>
      <c r="X25" s="22" t="s">
        <v>82</v>
      </c>
    </row>
    <row r="26" spans="1:24" x14ac:dyDescent="0.25">
      <c r="A26" s="21" t="s">
        <v>18</v>
      </c>
      <c r="B26" s="4">
        <v>5</v>
      </c>
      <c r="C26" s="4"/>
      <c r="D26" s="4">
        <v>4</v>
      </c>
      <c r="E26" s="4">
        <v>5</v>
      </c>
      <c r="F26" s="4">
        <v>5</v>
      </c>
      <c r="G26" s="4">
        <v>4</v>
      </c>
      <c r="H26" s="4">
        <v>5</v>
      </c>
      <c r="I26" s="4">
        <v>4</v>
      </c>
      <c r="J26" s="4">
        <v>5</v>
      </c>
      <c r="K26" s="4">
        <v>4</v>
      </c>
      <c r="L26" s="4">
        <v>5</v>
      </c>
      <c r="M26" s="4">
        <v>4</v>
      </c>
      <c r="N26" s="4">
        <v>5</v>
      </c>
      <c r="O26" s="4">
        <v>4</v>
      </c>
      <c r="P26" s="4">
        <v>4</v>
      </c>
      <c r="Q26" s="4">
        <v>5</v>
      </c>
      <c r="R26" s="4">
        <v>5</v>
      </c>
      <c r="S26" s="4">
        <v>5</v>
      </c>
      <c r="T26" s="4">
        <v>5</v>
      </c>
      <c r="U26" s="4">
        <v>5</v>
      </c>
      <c r="V26" s="4">
        <v>5</v>
      </c>
      <c r="W26" s="17">
        <f>X26/20</f>
        <v>4.6500000000000004</v>
      </c>
      <c r="X26" s="4">
        <f>SUM(B26:V26)</f>
        <v>93</v>
      </c>
    </row>
    <row r="27" spans="1:24" x14ac:dyDescent="0.25">
      <c r="A27" s="21" t="s">
        <v>19</v>
      </c>
      <c r="B27" s="4">
        <v>5</v>
      </c>
      <c r="C27" s="4">
        <v>3</v>
      </c>
      <c r="D27" s="4">
        <v>2</v>
      </c>
      <c r="E27" s="4">
        <v>5</v>
      </c>
      <c r="F27" s="4">
        <v>5</v>
      </c>
      <c r="G27" s="4">
        <v>4</v>
      </c>
      <c r="H27" s="4">
        <v>3</v>
      </c>
      <c r="I27" s="4">
        <v>5</v>
      </c>
      <c r="J27" s="4">
        <v>5</v>
      </c>
      <c r="K27" s="4">
        <v>4</v>
      </c>
      <c r="L27" s="4">
        <v>4</v>
      </c>
      <c r="M27" s="4">
        <v>4</v>
      </c>
      <c r="N27" s="4">
        <v>4</v>
      </c>
      <c r="O27" s="4">
        <v>4</v>
      </c>
      <c r="P27" s="4">
        <v>4</v>
      </c>
      <c r="Q27" s="4">
        <v>5</v>
      </c>
      <c r="R27" s="4">
        <v>5</v>
      </c>
      <c r="S27" s="4">
        <v>5</v>
      </c>
      <c r="T27" s="4">
        <v>4</v>
      </c>
      <c r="U27" s="4">
        <v>4</v>
      </c>
      <c r="V27" s="4">
        <v>5</v>
      </c>
      <c r="W27" s="19">
        <f>AVERAGE(B27:V27)</f>
        <v>4.2380952380952381</v>
      </c>
      <c r="X27" s="4"/>
    </row>
    <row r="28" spans="1:24" x14ac:dyDescent="0.25">
      <c r="S28" s="1"/>
      <c r="U28" s="1"/>
      <c r="V28" s="1"/>
      <c r="W28" s="3"/>
    </row>
    <row r="29" spans="1:24" x14ac:dyDescent="0.25">
      <c r="S29" s="1"/>
      <c r="U29" s="1"/>
      <c r="V29" s="1"/>
      <c r="W29" s="3"/>
    </row>
    <row r="30" spans="1:24" x14ac:dyDescent="0.25">
      <c r="A30" s="65" t="s">
        <v>20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7"/>
      <c r="W30" s="22" t="s">
        <v>81</v>
      </c>
      <c r="X30" s="22" t="s">
        <v>82</v>
      </c>
    </row>
    <row r="31" spans="1:24" x14ac:dyDescent="0.25">
      <c r="A31" s="4" t="s">
        <v>9</v>
      </c>
      <c r="B31" s="4" t="s">
        <v>79</v>
      </c>
      <c r="C31" s="4" t="s">
        <v>0</v>
      </c>
      <c r="D31" s="4" t="s">
        <v>63</v>
      </c>
      <c r="E31" s="4" t="s">
        <v>64</v>
      </c>
      <c r="F31" s="4" t="s">
        <v>65</v>
      </c>
      <c r="G31" s="4" t="s">
        <v>66</v>
      </c>
      <c r="H31" s="4" t="s">
        <v>67</v>
      </c>
      <c r="I31" s="4" t="s">
        <v>68</v>
      </c>
      <c r="J31" s="4" t="s">
        <v>69</v>
      </c>
      <c r="K31" s="4" t="s">
        <v>70</v>
      </c>
      <c r="L31" s="4" t="s">
        <v>71</v>
      </c>
      <c r="M31" s="4" t="s">
        <v>72</v>
      </c>
      <c r="N31" s="4" t="s">
        <v>73</v>
      </c>
      <c r="O31" s="4" t="s">
        <v>74</v>
      </c>
      <c r="P31" s="4" t="s">
        <v>75</v>
      </c>
      <c r="Q31" s="4" t="s">
        <v>76</v>
      </c>
      <c r="R31" s="4" t="s">
        <v>77</v>
      </c>
      <c r="S31" s="4"/>
      <c r="T31" s="4"/>
      <c r="U31" s="4"/>
      <c r="V31" s="4"/>
      <c r="W31" s="17"/>
      <c r="X31" s="4"/>
    </row>
    <row r="32" spans="1:24" x14ac:dyDescent="0.25">
      <c r="A32" s="21" t="s">
        <v>21</v>
      </c>
      <c r="B32" s="4">
        <v>5</v>
      </c>
      <c r="C32" s="4"/>
      <c r="D32" s="4">
        <v>3</v>
      </c>
      <c r="E32" s="4">
        <v>4</v>
      </c>
      <c r="F32" s="4">
        <v>5</v>
      </c>
      <c r="G32" s="4">
        <v>4</v>
      </c>
      <c r="H32" s="4">
        <v>4</v>
      </c>
      <c r="I32" s="4">
        <v>4</v>
      </c>
      <c r="J32" s="4">
        <v>5</v>
      </c>
      <c r="K32" s="4">
        <v>4</v>
      </c>
      <c r="L32" s="4">
        <v>4</v>
      </c>
      <c r="M32" s="4">
        <v>4</v>
      </c>
      <c r="N32" s="4">
        <v>4</v>
      </c>
      <c r="O32" s="4">
        <v>5</v>
      </c>
      <c r="P32" s="4">
        <v>4</v>
      </c>
      <c r="Q32" s="4">
        <v>5</v>
      </c>
      <c r="R32" s="4">
        <v>4</v>
      </c>
      <c r="S32" s="4">
        <v>5</v>
      </c>
      <c r="T32" s="4">
        <v>5</v>
      </c>
      <c r="U32" s="4">
        <v>5</v>
      </c>
      <c r="V32" s="4">
        <v>5</v>
      </c>
      <c r="W32" s="19">
        <f>X32/20</f>
        <v>4.4000000000000004</v>
      </c>
      <c r="X32" s="4">
        <f>SUM(B32:V32)</f>
        <v>88</v>
      </c>
    </row>
    <row r="33" spans="1:24" x14ac:dyDescent="0.25">
      <c r="A33" s="21" t="s">
        <v>22</v>
      </c>
      <c r="B33" s="4">
        <v>5</v>
      </c>
      <c r="C33" s="4"/>
      <c r="D33" s="4">
        <v>3</v>
      </c>
      <c r="E33" s="4">
        <v>4</v>
      </c>
      <c r="F33" s="4">
        <v>5</v>
      </c>
      <c r="G33" s="4">
        <v>4</v>
      </c>
      <c r="H33" s="4">
        <v>4</v>
      </c>
      <c r="I33" s="4">
        <v>5</v>
      </c>
      <c r="J33" s="4">
        <v>5</v>
      </c>
      <c r="K33" s="4">
        <v>4</v>
      </c>
      <c r="L33" s="4">
        <v>4</v>
      </c>
      <c r="M33" s="4">
        <v>5</v>
      </c>
      <c r="N33" s="4">
        <v>5</v>
      </c>
      <c r="O33" s="4">
        <v>5</v>
      </c>
      <c r="P33" s="4">
        <v>4</v>
      </c>
      <c r="Q33" s="4">
        <v>5</v>
      </c>
      <c r="R33" s="4">
        <v>5</v>
      </c>
      <c r="S33" s="4">
        <v>5</v>
      </c>
      <c r="T33" s="4">
        <v>4</v>
      </c>
      <c r="U33" s="4">
        <v>5</v>
      </c>
      <c r="V33" s="4">
        <v>5</v>
      </c>
      <c r="W33" s="17">
        <f>X33/20</f>
        <v>4.55</v>
      </c>
      <c r="X33" s="4">
        <f t="shared" ref="X33:X34" si="2">SUM(B33:V33)</f>
        <v>91</v>
      </c>
    </row>
    <row r="34" spans="1:24" x14ac:dyDescent="0.25">
      <c r="A34" s="21" t="s">
        <v>23</v>
      </c>
      <c r="B34" s="4">
        <v>5</v>
      </c>
      <c r="C34" s="4"/>
      <c r="D34" s="4">
        <v>4</v>
      </c>
      <c r="E34" s="4">
        <v>4</v>
      </c>
      <c r="F34" s="4">
        <v>5</v>
      </c>
      <c r="G34" s="4">
        <v>5</v>
      </c>
      <c r="H34" s="4">
        <v>5</v>
      </c>
      <c r="I34" s="4">
        <v>5</v>
      </c>
      <c r="J34" s="4">
        <v>5</v>
      </c>
      <c r="K34" s="4">
        <v>4</v>
      </c>
      <c r="L34" s="4">
        <v>4</v>
      </c>
      <c r="M34" s="4">
        <v>5</v>
      </c>
      <c r="N34" s="4">
        <v>5</v>
      </c>
      <c r="O34" s="4">
        <v>5</v>
      </c>
      <c r="P34" s="4">
        <v>5</v>
      </c>
      <c r="Q34" s="4">
        <v>5</v>
      </c>
      <c r="R34" s="4">
        <v>5</v>
      </c>
      <c r="S34" s="4">
        <v>5</v>
      </c>
      <c r="T34" s="4">
        <v>5</v>
      </c>
      <c r="U34" s="4">
        <v>5</v>
      </c>
      <c r="V34" s="4">
        <v>5</v>
      </c>
      <c r="W34" s="17">
        <f>X34/20</f>
        <v>4.8</v>
      </c>
      <c r="X34" s="4">
        <f t="shared" si="2"/>
        <v>96</v>
      </c>
    </row>
    <row r="35" spans="1:2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S35" s="1"/>
      <c r="U35" s="1"/>
      <c r="V35" s="1"/>
      <c r="W35" s="3"/>
    </row>
    <row r="36" spans="1:2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S36" s="1"/>
      <c r="V36" s="1"/>
      <c r="W36" s="3"/>
    </row>
    <row r="37" spans="1:24" x14ac:dyDescent="0.25">
      <c r="A37" s="1"/>
      <c r="B37" s="1" t="s">
        <v>24</v>
      </c>
      <c r="C37" s="1"/>
      <c r="D37" s="1"/>
      <c r="E37" s="1"/>
      <c r="F37" s="1"/>
      <c r="G37" s="1"/>
      <c r="H37" s="1"/>
      <c r="I37" s="1"/>
      <c r="J37" s="1"/>
      <c r="S37" s="1"/>
      <c r="V37" s="1"/>
      <c r="W37" s="3"/>
    </row>
    <row r="38" spans="1:24" x14ac:dyDescent="0.25">
      <c r="S38" s="1"/>
      <c r="V38" s="1"/>
      <c r="W38" s="3"/>
    </row>
    <row r="39" spans="1:24" x14ac:dyDescent="0.25">
      <c r="S39" s="1"/>
      <c r="V39" s="1"/>
      <c r="W39" s="3"/>
    </row>
    <row r="40" spans="1:24" x14ac:dyDescent="0.25">
      <c r="A40" s="63" t="s">
        <v>25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</row>
    <row r="41" spans="1:24" x14ac:dyDescent="0.25">
      <c r="A41" s="4" t="s">
        <v>9</v>
      </c>
      <c r="B41" s="4" t="s">
        <v>68</v>
      </c>
      <c r="C41" s="4" t="s">
        <v>0</v>
      </c>
      <c r="D41" s="4" t="s">
        <v>63</v>
      </c>
      <c r="E41" s="4" t="s">
        <v>64</v>
      </c>
      <c r="F41" s="4" t="s">
        <v>65</v>
      </c>
      <c r="G41" s="4" t="s">
        <v>66</v>
      </c>
      <c r="H41" s="4" t="s">
        <v>67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22" t="s">
        <v>81</v>
      </c>
      <c r="X41" s="22" t="s">
        <v>82</v>
      </c>
    </row>
    <row r="42" spans="1:24" x14ac:dyDescent="0.25">
      <c r="A42" s="18" t="s">
        <v>26</v>
      </c>
      <c r="B42" s="4">
        <v>5</v>
      </c>
      <c r="C42" s="4">
        <v>3</v>
      </c>
      <c r="D42" s="4">
        <v>5</v>
      </c>
      <c r="E42" s="4">
        <v>5</v>
      </c>
      <c r="F42" s="4">
        <v>4</v>
      </c>
      <c r="G42" s="4">
        <v>3</v>
      </c>
      <c r="H42" s="4">
        <v>4</v>
      </c>
      <c r="I42" s="4"/>
      <c r="J42" s="4">
        <v>3</v>
      </c>
      <c r="K42" s="4">
        <v>4</v>
      </c>
      <c r="L42" s="4">
        <v>4</v>
      </c>
      <c r="M42" s="4">
        <v>5</v>
      </c>
      <c r="N42" s="4">
        <v>5</v>
      </c>
      <c r="O42" s="4">
        <v>5</v>
      </c>
      <c r="P42" s="4">
        <v>4</v>
      </c>
      <c r="Q42" s="4">
        <v>4</v>
      </c>
      <c r="R42" s="4">
        <v>5</v>
      </c>
      <c r="S42" s="4">
        <v>5</v>
      </c>
      <c r="T42" s="4">
        <v>4</v>
      </c>
      <c r="U42" s="4"/>
      <c r="V42" s="4">
        <v>4</v>
      </c>
      <c r="W42" s="19">
        <f>X42/19</f>
        <v>4.2631578947368425</v>
      </c>
      <c r="X42" s="4">
        <f>SUM(B42:V42)</f>
        <v>81</v>
      </c>
    </row>
    <row r="43" spans="1:24" x14ac:dyDescent="0.25">
      <c r="A43" s="18" t="s">
        <v>27</v>
      </c>
      <c r="B43" s="4">
        <v>5</v>
      </c>
      <c r="C43" s="4">
        <v>5</v>
      </c>
      <c r="D43" s="4">
        <v>5</v>
      </c>
      <c r="E43" s="4">
        <v>5</v>
      </c>
      <c r="F43" s="4">
        <v>4</v>
      </c>
      <c r="G43" s="4">
        <v>5</v>
      </c>
      <c r="H43" s="4">
        <v>5</v>
      </c>
      <c r="I43" s="4"/>
      <c r="J43" s="4">
        <v>5</v>
      </c>
      <c r="K43" s="4">
        <v>4</v>
      </c>
      <c r="L43" s="4">
        <v>5</v>
      </c>
      <c r="M43" s="4">
        <v>5</v>
      </c>
      <c r="N43" s="4">
        <v>5</v>
      </c>
      <c r="O43" s="4">
        <v>5</v>
      </c>
      <c r="P43" s="4">
        <v>4</v>
      </c>
      <c r="Q43" s="4">
        <v>5</v>
      </c>
      <c r="R43" s="4">
        <v>5</v>
      </c>
      <c r="S43" s="4">
        <v>5</v>
      </c>
      <c r="T43" s="4">
        <v>5</v>
      </c>
      <c r="U43" s="4"/>
      <c r="V43" s="4">
        <v>5</v>
      </c>
      <c r="W43" s="19">
        <f t="shared" ref="W43:W46" si="3">X43/19</f>
        <v>4.8421052631578947</v>
      </c>
      <c r="X43" s="4">
        <f t="shared" ref="X43:X46" si="4">SUM(B43:V43)</f>
        <v>92</v>
      </c>
    </row>
    <row r="44" spans="1:24" x14ac:dyDescent="0.25">
      <c r="A44" s="18" t="s">
        <v>28</v>
      </c>
      <c r="B44" s="4">
        <v>5</v>
      </c>
      <c r="C44" s="4">
        <v>5</v>
      </c>
      <c r="D44" s="4">
        <v>4</v>
      </c>
      <c r="E44" s="4">
        <v>5</v>
      </c>
      <c r="F44" s="4">
        <v>5</v>
      </c>
      <c r="G44" s="4">
        <v>5</v>
      </c>
      <c r="H44" s="4">
        <v>5</v>
      </c>
      <c r="I44" s="4"/>
      <c r="J44" s="4">
        <v>5</v>
      </c>
      <c r="K44" s="4">
        <v>4</v>
      </c>
      <c r="L44" s="4">
        <v>5</v>
      </c>
      <c r="M44" s="4">
        <v>5</v>
      </c>
      <c r="N44" s="4">
        <v>5</v>
      </c>
      <c r="O44" s="4">
        <v>5</v>
      </c>
      <c r="P44" s="4">
        <v>5</v>
      </c>
      <c r="Q44" s="4">
        <v>5</v>
      </c>
      <c r="R44" s="4">
        <v>5</v>
      </c>
      <c r="S44" s="4">
        <v>5</v>
      </c>
      <c r="T44" s="4">
        <v>5</v>
      </c>
      <c r="U44" s="4"/>
      <c r="V44" s="4">
        <v>5</v>
      </c>
      <c r="W44" s="19">
        <f t="shared" si="3"/>
        <v>4.8947368421052628</v>
      </c>
      <c r="X44" s="4">
        <f t="shared" si="4"/>
        <v>93</v>
      </c>
    </row>
    <row r="45" spans="1:24" x14ac:dyDescent="0.25">
      <c r="A45" s="18" t="s">
        <v>29</v>
      </c>
      <c r="B45" s="4">
        <v>5</v>
      </c>
      <c r="C45" s="4">
        <v>4</v>
      </c>
      <c r="D45" s="4">
        <v>4</v>
      </c>
      <c r="E45" s="4">
        <v>5</v>
      </c>
      <c r="F45" s="4">
        <v>5</v>
      </c>
      <c r="G45" s="4">
        <v>5</v>
      </c>
      <c r="H45" s="4">
        <v>5</v>
      </c>
      <c r="I45" s="4"/>
      <c r="J45" s="4">
        <v>5</v>
      </c>
      <c r="K45" s="4">
        <v>4</v>
      </c>
      <c r="L45" s="4">
        <v>4</v>
      </c>
      <c r="M45" s="4">
        <v>5</v>
      </c>
      <c r="N45" s="4">
        <v>5</v>
      </c>
      <c r="O45" s="4">
        <v>5</v>
      </c>
      <c r="P45" s="4">
        <v>5</v>
      </c>
      <c r="Q45" s="4">
        <v>5</v>
      </c>
      <c r="R45" s="4">
        <v>5</v>
      </c>
      <c r="S45" s="4">
        <v>5</v>
      </c>
      <c r="T45" s="4">
        <v>4</v>
      </c>
      <c r="U45" s="4"/>
      <c r="V45" s="4">
        <v>5</v>
      </c>
      <c r="W45" s="19">
        <f t="shared" si="3"/>
        <v>4.7368421052631575</v>
      </c>
      <c r="X45" s="4">
        <f t="shared" si="4"/>
        <v>90</v>
      </c>
    </row>
    <row r="46" spans="1:24" x14ac:dyDescent="0.25">
      <c r="A46" s="20" t="s">
        <v>30</v>
      </c>
      <c r="B46" s="4">
        <v>5</v>
      </c>
      <c r="C46" s="4">
        <v>5</v>
      </c>
      <c r="D46" s="4">
        <v>4</v>
      </c>
      <c r="E46" s="4">
        <v>5</v>
      </c>
      <c r="F46" s="4">
        <v>5</v>
      </c>
      <c r="G46" s="4">
        <v>5</v>
      </c>
      <c r="H46" s="4">
        <v>5</v>
      </c>
      <c r="I46" s="4"/>
      <c r="J46" s="4">
        <v>5</v>
      </c>
      <c r="K46" s="4">
        <v>4</v>
      </c>
      <c r="L46" s="4">
        <v>5</v>
      </c>
      <c r="M46" s="4">
        <v>5</v>
      </c>
      <c r="N46" s="4">
        <v>4</v>
      </c>
      <c r="O46" s="4">
        <v>5</v>
      </c>
      <c r="P46" s="4">
        <v>5</v>
      </c>
      <c r="Q46" s="4">
        <v>5</v>
      </c>
      <c r="R46" s="4">
        <v>5</v>
      </c>
      <c r="S46" s="4">
        <v>5</v>
      </c>
      <c r="T46" s="4">
        <v>5</v>
      </c>
      <c r="U46" s="4"/>
      <c r="V46" s="4">
        <v>5</v>
      </c>
      <c r="W46" s="19">
        <f t="shared" si="3"/>
        <v>4.8421052631578947</v>
      </c>
      <c r="X46" s="4">
        <f t="shared" si="4"/>
        <v>92</v>
      </c>
    </row>
    <row r="47" spans="1:24" x14ac:dyDescent="0.25">
      <c r="A47" s="1"/>
      <c r="B47" s="1"/>
      <c r="C47" s="1"/>
      <c r="D47" s="1"/>
      <c r="E47" s="1"/>
      <c r="F47" s="1"/>
      <c r="G47" s="1"/>
      <c r="H47" s="1"/>
      <c r="I47" s="1"/>
      <c r="M47" s="1"/>
      <c r="R47" s="1"/>
      <c r="W47" s="3"/>
    </row>
    <row r="48" spans="1:24" x14ac:dyDescent="0.25">
      <c r="A48" s="1"/>
      <c r="B48" s="1" t="s">
        <v>24</v>
      </c>
      <c r="C48" s="1"/>
      <c r="D48" s="1"/>
      <c r="E48" s="1"/>
      <c r="F48" s="1"/>
      <c r="G48" s="1"/>
      <c r="H48" s="1"/>
      <c r="I48" s="1"/>
      <c r="M48" s="1"/>
      <c r="R48" s="1"/>
      <c r="W48" s="3"/>
    </row>
    <row r="49" spans="1:23" x14ac:dyDescent="0.25">
      <c r="W49" s="3"/>
    </row>
    <row r="50" spans="1:23" x14ac:dyDescent="0.25">
      <c r="W50" s="3"/>
    </row>
    <row r="51" spans="1:23" x14ac:dyDescent="0.25">
      <c r="W51" s="3"/>
    </row>
    <row r="52" spans="1:23" x14ac:dyDescent="0.25">
      <c r="W52" s="3"/>
    </row>
    <row r="53" spans="1:23" x14ac:dyDescent="0.25">
      <c r="A53" s="65" t="s">
        <v>31</v>
      </c>
      <c r="B53" s="66"/>
      <c r="C53" s="67"/>
      <c r="W53" s="3"/>
    </row>
    <row r="54" spans="1:23" x14ac:dyDescent="0.25">
      <c r="A54" s="4" t="s">
        <v>0</v>
      </c>
      <c r="B54" s="5" t="s">
        <v>80</v>
      </c>
      <c r="C54" s="4" t="s">
        <v>63</v>
      </c>
      <c r="D54" s="1"/>
      <c r="E54" s="1"/>
      <c r="F54" s="1"/>
      <c r="G54" s="1"/>
      <c r="H54" s="1"/>
      <c r="I54" s="1"/>
      <c r="W54" s="3"/>
    </row>
    <row r="55" spans="1:23" x14ac:dyDescent="0.25">
      <c r="A55" s="4" t="s">
        <v>32</v>
      </c>
      <c r="B55" s="4">
        <v>10</v>
      </c>
      <c r="C55" s="4"/>
      <c r="D55" s="1"/>
      <c r="E55" s="1"/>
      <c r="F55" s="1"/>
      <c r="G55" s="1"/>
      <c r="H55" s="1"/>
      <c r="I55" s="1"/>
      <c r="W55" s="3"/>
    </row>
    <row r="56" spans="1:23" x14ac:dyDescent="0.25">
      <c r="A56" s="4" t="s">
        <v>33</v>
      </c>
      <c r="B56" s="4">
        <v>2</v>
      </c>
      <c r="C56" s="4"/>
      <c r="D56" s="1"/>
      <c r="E56" s="1"/>
      <c r="F56" s="1"/>
      <c r="G56" s="1"/>
      <c r="H56" s="1"/>
      <c r="I56" s="1"/>
      <c r="W56" s="3"/>
    </row>
    <row r="57" spans="1:23" x14ac:dyDescent="0.25">
      <c r="A57" s="4" t="s">
        <v>34</v>
      </c>
      <c r="B57" s="4"/>
      <c r="C57" s="4"/>
      <c r="D57" s="1"/>
      <c r="E57" s="1"/>
      <c r="F57" s="1"/>
      <c r="G57" s="1"/>
      <c r="H57" s="1"/>
      <c r="I57" s="1"/>
      <c r="W57" s="3"/>
    </row>
    <row r="58" spans="1:23" x14ac:dyDescent="0.25">
      <c r="A58" s="4" t="s">
        <v>35</v>
      </c>
      <c r="B58" s="4"/>
      <c r="C58" s="4"/>
      <c r="D58" s="1"/>
      <c r="E58" s="1"/>
      <c r="F58" s="1"/>
      <c r="G58" s="1"/>
      <c r="H58" s="1"/>
      <c r="I58" s="1"/>
      <c r="W58" s="3"/>
    </row>
    <row r="59" spans="1:23" x14ac:dyDescent="0.25">
      <c r="A59" s="4" t="s">
        <v>36</v>
      </c>
      <c r="B59" s="4">
        <v>1</v>
      </c>
      <c r="C59" s="4"/>
      <c r="D59" s="1"/>
      <c r="E59" s="1"/>
      <c r="F59" s="1"/>
      <c r="G59" s="1"/>
      <c r="H59" s="1"/>
      <c r="I59" s="1"/>
      <c r="W59" s="3"/>
    </row>
    <row r="60" spans="1:23" x14ac:dyDescent="0.25">
      <c r="A60" s="4" t="s">
        <v>37</v>
      </c>
      <c r="B60" s="4">
        <v>2</v>
      </c>
      <c r="C60" s="4"/>
      <c r="D60" s="1"/>
      <c r="E60" s="1"/>
      <c r="F60" s="1"/>
      <c r="G60" s="1"/>
      <c r="H60" s="1"/>
      <c r="I60" s="1"/>
      <c r="W60" s="3"/>
    </row>
    <row r="61" spans="1:23" x14ac:dyDescent="0.25">
      <c r="A61" s="4" t="s">
        <v>38</v>
      </c>
      <c r="B61" s="4"/>
      <c r="C61" s="4"/>
      <c r="D61" s="1"/>
      <c r="E61" s="1"/>
      <c r="F61" s="1"/>
      <c r="G61" s="1"/>
      <c r="H61" s="1"/>
      <c r="I61" s="1"/>
      <c r="W61" s="3"/>
    </row>
    <row r="62" spans="1:23" x14ac:dyDescent="0.25">
      <c r="A62" s="1"/>
      <c r="B62" s="1"/>
      <c r="C62" s="1"/>
      <c r="D62" s="1"/>
      <c r="E62" s="1"/>
      <c r="F62" s="1"/>
      <c r="G62" s="1"/>
      <c r="H62" s="1"/>
      <c r="I62" s="1"/>
      <c r="W62" s="3"/>
    </row>
    <row r="63" spans="1:23" x14ac:dyDescent="0.25">
      <c r="A63" s="1"/>
      <c r="B63" s="1"/>
      <c r="C63" s="1"/>
      <c r="D63" s="1"/>
      <c r="E63" s="1"/>
      <c r="F63" s="1"/>
      <c r="G63" s="1"/>
      <c r="H63" s="1"/>
      <c r="I63" s="1"/>
      <c r="W63" s="3"/>
    </row>
    <row r="64" spans="1:23" x14ac:dyDescent="0.25">
      <c r="A64" s="1"/>
      <c r="B64" s="1" t="s">
        <v>24</v>
      </c>
      <c r="C64" s="1"/>
      <c r="D64" s="1"/>
      <c r="E64" s="1"/>
      <c r="F64" s="1"/>
      <c r="G64" s="1"/>
      <c r="H64" s="1"/>
      <c r="I64" s="1"/>
      <c r="W64" s="3"/>
    </row>
    <row r="65" spans="1:23" x14ac:dyDescent="0.25">
      <c r="W65" s="3"/>
    </row>
    <row r="66" spans="1:23" x14ac:dyDescent="0.25">
      <c r="W66" s="3"/>
    </row>
    <row r="67" spans="1:23" x14ac:dyDescent="0.25">
      <c r="W67" s="3"/>
    </row>
    <row r="68" spans="1:23" x14ac:dyDescent="0.25">
      <c r="A68" s="68" t="s">
        <v>39</v>
      </c>
      <c r="B68" s="68"/>
      <c r="C68" s="68"/>
      <c r="W68" s="3"/>
    </row>
    <row r="69" spans="1:23" x14ac:dyDescent="0.25">
      <c r="A69" s="8" t="s">
        <v>9</v>
      </c>
      <c r="B69" s="10" t="s">
        <v>80</v>
      </c>
      <c r="C69" s="9" t="s">
        <v>0</v>
      </c>
      <c r="D69" s="1"/>
      <c r="E69" s="1"/>
      <c r="F69" s="1"/>
      <c r="G69" s="1"/>
      <c r="H69" s="1"/>
      <c r="I69" s="1"/>
      <c r="W69" s="3"/>
    </row>
    <row r="70" spans="1:23" x14ac:dyDescent="0.25">
      <c r="A70" s="11" t="s">
        <v>40</v>
      </c>
      <c r="B70" s="12">
        <v>15</v>
      </c>
      <c r="C70" s="15"/>
      <c r="D70" s="1"/>
      <c r="E70" s="1"/>
      <c r="F70" s="1"/>
      <c r="G70" s="1"/>
      <c r="H70" s="1"/>
      <c r="I70" s="1"/>
      <c r="W70" s="3"/>
    </row>
    <row r="71" spans="1:23" x14ac:dyDescent="0.25">
      <c r="A71" s="11" t="s">
        <v>41</v>
      </c>
      <c r="B71" s="12"/>
      <c r="C71" s="12"/>
      <c r="D71" s="1"/>
      <c r="E71" s="1"/>
      <c r="F71" s="1"/>
      <c r="G71" s="1"/>
      <c r="H71" s="1"/>
      <c r="I71" s="1"/>
      <c r="W71" s="3"/>
    </row>
    <row r="72" spans="1:23" x14ac:dyDescent="0.25">
      <c r="A72" s="13" t="s">
        <v>42</v>
      </c>
      <c r="B72" s="14">
        <v>6</v>
      </c>
      <c r="C72" s="14"/>
      <c r="D72" s="1"/>
      <c r="E72" s="1"/>
      <c r="F72" s="1"/>
      <c r="G72" s="1"/>
      <c r="H72" s="1"/>
      <c r="I72" s="1"/>
      <c r="W72" s="3"/>
    </row>
    <row r="73" spans="1:23" x14ac:dyDescent="0.25">
      <c r="A73" s="1"/>
      <c r="B73" s="1"/>
      <c r="C73" s="1"/>
      <c r="D73" s="1"/>
      <c r="E73" s="1"/>
      <c r="F73" s="1"/>
      <c r="G73" s="1"/>
      <c r="H73" s="1"/>
      <c r="I73" s="1"/>
      <c r="W73" s="3"/>
    </row>
    <row r="74" spans="1:23" x14ac:dyDescent="0.25">
      <c r="A74" s="1"/>
      <c r="B74" s="1"/>
      <c r="C74" s="1"/>
      <c r="D74" s="1"/>
      <c r="E74" s="1"/>
      <c r="F74" s="1"/>
      <c r="G74" s="1"/>
      <c r="H74" s="1"/>
      <c r="I74" s="1"/>
      <c r="W74" s="3"/>
    </row>
    <row r="75" spans="1:23" x14ac:dyDescent="0.25">
      <c r="A75" s="1"/>
      <c r="B75" s="1" t="s">
        <v>24</v>
      </c>
      <c r="C75" s="1"/>
      <c r="D75" s="1"/>
      <c r="E75" s="1"/>
      <c r="F75" s="1"/>
      <c r="G75" s="1"/>
      <c r="H75" s="1"/>
      <c r="I75" s="1"/>
      <c r="W75" s="3"/>
    </row>
    <row r="76" spans="1:23" x14ac:dyDescent="0.25">
      <c r="W76" s="3"/>
    </row>
    <row r="77" spans="1:23" x14ac:dyDescent="0.25">
      <c r="W77" s="3"/>
    </row>
    <row r="78" spans="1:23" x14ac:dyDescent="0.25">
      <c r="W78" s="3"/>
    </row>
    <row r="79" spans="1:23" x14ac:dyDescent="0.25">
      <c r="A79" s="65" t="s">
        <v>43</v>
      </c>
      <c r="B79" s="66"/>
      <c r="C79" s="67"/>
      <c r="W79" s="3"/>
    </row>
    <row r="80" spans="1:23" x14ac:dyDescent="0.25">
      <c r="A80" s="4" t="s">
        <v>9</v>
      </c>
      <c r="B80" s="5" t="s">
        <v>80</v>
      </c>
      <c r="C80" s="16" t="s">
        <v>0</v>
      </c>
      <c r="D80" s="1"/>
      <c r="E80" s="1"/>
      <c r="W80" s="3"/>
    </row>
    <row r="81" spans="1:23" x14ac:dyDescent="0.25">
      <c r="A81" s="6" t="s">
        <v>44</v>
      </c>
      <c r="B81" s="4">
        <v>2</v>
      </c>
      <c r="C81" s="15"/>
      <c r="D81" s="1"/>
      <c r="E81" s="1"/>
      <c r="W81" s="3"/>
    </row>
    <row r="82" spans="1:23" x14ac:dyDescent="0.25">
      <c r="A82" s="6" t="s">
        <v>45</v>
      </c>
      <c r="B82" s="4">
        <v>3</v>
      </c>
      <c r="C82" s="12"/>
      <c r="D82" s="1"/>
      <c r="E82" s="1"/>
      <c r="W82" s="3"/>
    </row>
    <row r="83" spans="1:23" x14ac:dyDescent="0.25">
      <c r="A83" s="6" t="s">
        <v>46</v>
      </c>
      <c r="B83" s="4">
        <v>3</v>
      </c>
      <c r="C83" s="12"/>
      <c r="D83" s="1"/>
      <c r="E83" s="1"/>
      <c r="W83" s="3"/>
    </row>
    <row r="84" spans="1:23" x14ac:dyDescent="0.25">
      <c r="A84" s="6" t="s">
        <v>47</v>
      </c>
      <c r="B84" s="4">
        <v>3</v>
      </c>
      <c r="C84" s="12"/>
      <c r="D84" s="1"/>
      <c r="E84" s="1"/>
      <c r="W84" s="3"/>
    </row>
    <row r="85" spans="1:23" x14ac:dyDescent="0.25">
      <c r="A85" s="6" t="s">
        <v>48</v>
      </c>
      <c r="B85" s="4">
        <v>3</v>
      </c>
      <c r="C85" s="12"/>
      <c r="D85" s="1"/>
      <c r="E85" s="1"/>
      <c r="W85" s="3"/>
    </row>
    <row r="86" spans="1:23" x14ac:dyDescent="0.25">
      <c r="A86" s="6" t="s">
        <v>49</v>
      </c>
      <c r="B86" s="4">
        <v>3</v>
      </c>
      <c r="C86" s="12"/>
      <c r="D86" s="1"/>
      <c r="E86" s="1"/>
      <c r="W86" s="3"/>
    </row>
    <row r="87" spans="1:23" x14ac:dyDescent="0.25">
      <c r="A87" s="6" t="s">
        <v>50</v>
      </c>
      <c r="B87" s="4">
        <v>2</v>
      </c>
      <c r="C87" s="12"/>
      <c r="D87" s="1"/>
      <c r="E87" s="1"/>
      <c r="W87" s="3"/>
    </row>
    <row r="88" spans="1:23" x14ac:dyDescent="0.25">
      <c r="A88" s="6" t="s">
        <v>51</v>
      </c>
      <c r="B88" s="4">
        <v>2</v>
      </c>
      <c r="C88" s="12"/>
      <c r="D88" s="1"/>
      <c r="E88" s="1"/>
      <c r="W88" s="3"/>
    </row>
    <row r="89" spans="1:23" x14ac:dyDescent="0.25">
      <c r="A89" s="6" t="s">
        <v>52</v>
      </c>
      <c r="B89" s="4">
        <v>1</v>
      </c>
      <c r="C89" s="12"/>
      <c r="D89" s="1"/>
      <c r="E89" s="1"/>
      <c r="W89" s="3"/>
    </row>
    <row r="90" spans="1:23" x14ac:dyDescent="0.25">
      <c r="A90" s="6" t="s">
        <v>53</v>
      </c>
      <c r="B90" s="4">
        <v>8</v>
      </c>
      <c r="C90" s="12"/>
      <c r="D90" s="1"/>
      <c r="E90" s="1"/>
    </row>
    <row r="91" spans="1:23" x14ac:dyDescent="0.25">
      <c r="A91" s="6" t="s">
        <v>54</v>
      </c>
      <c r="B91" s="4">
        <v>2</v>
      </c>
      <c r="C91" s="12"/>
      <c r="D91" s="1"/>
      <c r="E91" s="1"/>
    </row>
    <row r="92" spans="1:23" x14ac:dyDescent="0.25">
      <c r="A92" s="6" t="s">
        <v>55</v>
      </c>
      <c r="B92" s="4">
        <v>3</v>
      </c>
      <c r="C92" s="12"/>
      <c r="D92" s="1"/>
      <c r="E92" s="1"/>
    </row>
    <row r="93" spans="1:23" x14ac:dyDescent="0.25">
      <c r="A93" s="6" t="s">
        <v>56</v>
      </c>
      <c r="B93" s="4">
        <v>4</v>
      </c>
      <c r="C93" s="12"/>
      <c r="D93" s="1"/>
      <c r="E93" s="1"/>
    </row>
    <row r="94" spans="1:23" x14ac:dyDescent="0.25">
      <c r="A94" s="7" t="s">
        <v>57</v>
      </c>
      <c r="B94" s="4"/>
      <c r="C94" s="12"/>
      <c r="D94" s="1"/>
      <c r="E94" s="1"/>
    </row>
    <row r="95" spans="1:23" x14ac:dyDescent="0.25">
      <c r="A95" s="7" t="s">
        <v>58</v>
      </c>
      <c r="B95" s="4"/>
      <c r="C95" s="12"/>
      <c r="D95" s="1"/>
      <c r="E95" s="1"/>
    </row>
    <row r="96" spans="1:23" x14ac:dyDescent="0.25">
      <c r="A96" s="7" t="s">
        <v>59</v>
      </c>
      <c r="B96" s="4"/>
      <c r="C96" s="12"/>
      <c r="D96" s="1"/>
      <c r="E96" s="1"/>
    </row>
    <row r="97" spans="1:5" x14ac:dyDescent="0.25">
      <c r="A97" s="7" t="s">
        <v>60</v>
      </c>
      <c r="B97" s="4"/>
      <c r="C97" s="12"/>
      <c r="D97" s="1"/>
      <c r="E97" s="1"/>
    </row>
    <row r="98" spans="1:5" x14ac:dyDescent="0.25">
      <c r="A98" s="7" t="s">
        <v>61</v>
      </c>
      <c r="B98" s="4"/>
      <c r="C98" s="12"/>
      <c r="D98" s="1"/>
      <c r="E98" s="1"/>
    </row>
    <row r="99" spans="1:5" x14ac:dyDescent="0.25">
      <c r="A99" s="7" t="s">
        <v>62</v>
      </c>
      <c r="B99" s="4"/>
      <c r="C99" s="12"/>
      <c r="D99" s="1"/>
      <c r="E99" s="1"/>
    </row>
    <row r="100" spans="1:5" x14ac:dyDescent="0.25">
      <c r="A100" s="4" t="s">
        <v>78</v>
      </c>
      <c r="B100" s="4">
        <f>1</f>
        <v>1</v>
      </c>
      <c r="C100" s="14"/>
      <c r="D100" s="1"/>
      <c r="E100" s="1"/>
    </row>
  </sheetData>
  <mergeCells count="8">
    <mergeCell ref="A2:X2"/>
    <mergeCell ref="A13:X13"/>
    <mergeCell ref="A79:C79"/>
    <mergeCell ref="A68:C68"/>
    <mergeCell ref="A53:C53"/>
    <mergeCell ref="A24:X24"/>
    <mergeCell ref="A30:V30"/>
    <mergeCell ref="A40:X40"/>
  </mergeCells>
  <pageMargins left="0.7" right="0.7" top="0.75" bottom="0.75" header="0.3" footer="0.3"/>
  <pageSetup orientation="portrait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11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99" sqref="B99"/>
    </sheetView>
  </sheetViews>
  <sheetFormatPr baseColWidth="10" defaultRowHeight="15" x14ac:dyDescent="0.25"/>
  <cols>
    <col min="1" max="1" width="73.85546875" bestFit="1" customWidth="1"/>
    <col min="2" max="2" width="17.7109375" style="1" customWidth="1"/>
    <col min="3" max="3" width="14.7109375" style="1" customWidth="1"/>
    <col min="4" max="4" width="14.42578125" style="1" customWidth="1"/>
    <col min="5" max="5" width="16" style="1" customWidth="1"/>
    <col min="6" max="6" width="21.7109375" style="1" customWidth="1"/>
    <col min="7" max="7" width="16" style="1" customWidth="1"/>
    <col min="8" max="8" width="13.42578125" style="1" customWidth="1"/>
    <col min="9" max="9" width="14.28515625" style="1" customWidth="1"/>
    <col min="10" max="31" width="15.7109375" style="1" customWidth="1"/>
    <col min="32" max="33" width="24" style="1" customWidth="1"/>
    <col min="35" max="35" width="14" customWidth="1"/>
    <col min="38" max="38" width="19" customWidth="1"/>
  </cols>
  <sheetData>
    <row r="1" spans="1:71" ht="21" x14ac:dyDescent="0.35">
      <c r="A1" s="4"/>
      <c r="B1" s="60">
        <v>1</v>
      </c>
      <c r="C1" s="60">
        <v>2</v>
      </c>
      <c r="D1" s="60">
        <v>3</v>
      </c>
      <c r="E1" s="60">
        <v>4</v>
      </c>
      <c r="F1" s="60">
        <v>5</v>
      </c>
      <c r="G1" s="60">
        <v>6</v>
      </c>
      <c r="H1" s="60">
        <v>7</v>
      </c>
      <c r="I1" s="60">
        <v>8</v>
      </c>
      <c r="J1" s="60">
        <v>9</v>
      </c>
      <c r="K1" s="60">
        <v>10</v>
      </c>
      <c r="L1" s="60">
        <v>11</v>
      </c>
      <c r="M1" s="60">
        <v>12</v>
      </c>
      <c r="N1" s="60">
        <v>13</v>
      </c>
      <c r="O1" s="60">
        <v>14</v>
      </c>
      <c r="P1" s="60">
        <v>15</v>
      </c>
      <c r="Q1" s="60">
        <v>16</v>
      </c>
      <c r="R1" s="60">
        <v>17</v>
      </c>
      <c r="S1" s="60">
        <v>18</v>
      </c>
      <c r="T1" s="60">
        <v>19</v>
      </c>
      <c r="U1" s="60">
        <v>20</v>
      </c>
      <c r="V1" s="60">
        <v>21</v>
      </c>
      <c r="W1" s="60">
        <v>22</v>
      </c>
      <c r="X1" s="60">
        <v>23</v>
      </c>
      <c r="Y1" s="60">
        <v>24</v>
      </c>
      <c r="Z1" s="60">
        <v>25</v>
      </c>
      <c r="AA1" s="60">
        <v>26</v>
      </c>
      <c r="AB1" s="60">
        <v>27</v>
      </c>
      <c r="AC1" s="60">
        <v>28</v>
      </c>
      <c r="AD1" s="60">
        <v>29</v>
      </c>
      <c r="AE1" s="60">
        <v>30</v>
      </c>
      <c r="AF1" s="60">
        <v>31</v>
      </c>
      <c r="AG1" s="60">
        <v>32</v>
      </c>
      <c r="AH1" s="30" t="s">
        <v>84</v>
      </c>
      <c r="AI1" s="31" t="s">
        <v>81</v>
      </c>
    </row>
    <row r="2" spans="1:71" x14ac:dyDescent="0.25">
      <c r="A2" s="81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71" x14ac:dyDescent="0.25">
      <c r="A3" s="4" t="s">
        <v>2</v>
      </c>
      <c r="B3" s="4">
        <v>5</v>
      </c>
      <c r="C3" s="4">
        <v>5</v>
      </c>
      <c r="D3" s="4">
        <v>5</v>
      </c>
      <c r="E3" s="50">
        <v>5</v>
      </c>
      <c r="F3" s="4">
        <v>5</v>
      </c>
      <c r="G3" s="4">
        <v>5</v>
      </c>
      <c r="H3" s="4">
        <v>5</v>
      </c>
      <c r="I3" s="36">
        <v>4</v>
      </c>
      <c r="J3" s="4">
        <v>5</v>
      </c>
      <c r="K3" s="4">
        <v>5</v>
      </c>
      <c r="L3" s="4">
        <v>5</v>
      </c>
      <c r="M3" s="4">
        <v>5</v>
      </c>
      <c r="N3" s="4">
        <v>4</v>
      </c>
      <c r="O3" s="4">
        <v>5</v>
      </c>
      <c r="P3" s="4">
        <v>5</v>
      </c>
      <c r="Q3" s="4">
        <v>5</v>
      </c>
      <c r="R3" s="4">
        <v>5</v>
      </c>
      <c r="S3" s="4">
        <v>5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28">
        <f>SUM(B3:AG3)</f>
        <v>88</v>
      </c>
      <c r="AI3" s="26">
        <f>AH3/18</f>
        <v>4.8888888888888893</v>
      </c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</row>
    <row r="4" spans="1:71" x14ac:dyDescent="0.25">
      <c r="A4" s="4" t="s">
        <v>3</v>
      </c>
      <c r="B4" s="4">
        <v>5</v>
      </c>
      <c r="C4" s="4">
        <v>5</v>
      </c>
      <c r="D4" s="4">
        <v>5</v>
      </c>
      <c r="E4" s="4">
        <v>5</v>
      </c>
      <c r="F4" s="4">
        <v>5</v>
      </c>
      <c r="G4" s="4">
        <v>5</v>
      </c>
      <c r="H4" s="4">
        <v>5</v>
      </c>
      <c r="I4" s="36">
        <v>4</v>
      </c>
      <c r="J4" s="4">
        <v>4</v>
      </c>
      <c r="K4" s="4">
        <v>5</v>
      </c>
      <c r="L4" s="4">
        <v>4</v>
      </c>
      <c r="M4" s="4">
        <v>5</v>
      </c>
      <c r="N4" s="4">
        <v>5</v>
      </c>
      <c r="O4" s="4">
        <v>5</v>
      </c>
      <c r="P4" s="4">
        <v>5</v>
      </c>
      <c r="Q4" s="4">
        <v>5</v>
      </c>
      <c r="R4" s="4">
        <v>5</v>
      </c>
      <c r="S4" s="4">
        <v>5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28">
        <f>SUM(B4:AG4)</f>
        <v>87</v>
      </c>
      <c r="AI4" s="26">
        <f t="shared" ref="AI4:AI9" si="0">AH4/18</f>
        <v>4.833333333333333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</row>
    <row r="5" spans="1:71" x14ac:dyDescent="0.25">
      <c r="A5" s="4" t="s">
        <v>4</v>
      </c>
      <c r="B5" s="4">
        <v>4</v>
      </c>
      <c r="C5" s="4">
        <v>5</v>
      </c>
      <c r="D5" s="4">
        <v>5</v>
      </c>
      <c r="E5" s="4">
        <v>5</v>
      </c>
      <c r="F5" s="4">
        <v>5</v>
      </c>
      <c r="G5" s="4">
        <v>5</v>
      </c>
      <c r="H5" s="4">
        <v>4</v>
      </c>
      <c r="I5" s="36">
        <v>4</v>
      </c>
      <c r="J5" s="4">
        <v>5</v>
      </c>
      <c r="K5" s="4">
        <v>5</v>
      </c>
      <c r="L5" s="4">
        <v>5</v>
      </c>
      <c r="M5" s="4">
        <v>5</v>
      </c>
      <c r="N5" s="4">
        <v>5</v>
      </c>
      <c r="O5" s="4">
        <v>5</v>
      </c>
      <c r="P5" s="4">
        <v>5</v>
      </c>
      <c r="Q5" s="4">
        <v>5</v>
      </c>
      <c r="R5" s="4">
        <v>5</v>
      </c>
      <c r="S5" s="4">
        <v>5</v>
      </c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28">
        <f t="shared" ref="AH5:AH9" si="1">SUM(B5:AG5)</f>
        <v>87</v>
      </c>
      <c r="AI5" s="26">
        <f t="shared" si="0"/>
        <v>4.833333333333333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</row>
    <row r="6" spans="1:71" x14ac:dyDescent="0.25">
      <c r="A6" s="4" t="s">
        <v>5</v>
      </c>
      <c r="B6" s="4">
        <v>5</v>
      </c>
      <c r="C6" s="4">
        <v>5</v>
      </c>
      <c r="D6" s="4">
        <v>5</v>
      </c>
      <c r="E6" s="4">
        <v>5</v>
      </c>
      <c r="F6" s="4">
        <v>4</v>
      </c>
      <c r="G6" s="4">
        <v>5</v>
      </c>
      <c r="H6" s="4">
        <v>5</v>
      </c>
      <c r="I6" s="36">
        <v>5</v>
      </c>
      <c r="J6" s="4">
        <v>5</v>
      </c>
      <c r="K6" s="4">
        <v>5</v>
      </c>
      <c r="L6" s="4">
        <v>3</v>
      </c>
      <c r="M6" s="4">
        <v>5</v>
      </c>
      <c r="N6" s="4">
        <v>5</v>
      </c>
      <c r="O6" s="4">
        <v>5</v>
      </c>
      <c r="P6" s="4">
        <v>5</v>
      </c>
      <c r="Q6" s="4">
        <v>5</v>
      </c>
      <c r="R6" s="4">
        <v>5</v>
      </c>
      <c r="S6" s="4">
        <v>5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28">
        <f t="shared" si="1"/>
        <v>87</v>
      </c>
      <c r="AI6" s="26">
        <f t="shared" si="0"/>
        <v>4.833333333333333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x14ac:dyDescent="0.25">
      <c r="A7" s="4" t="s">
        <v>6</v>
      </c>
      <c r="B7" s="4">
        <v>4</v>
      </c>
      <c r="C7" s="4">
        <v>5</v>
      </c>
      <c r="D7" s="4">
        <v>5</v>
      </c>
      <c r="E7" s="4">
        <v>5</v>
      </c>
      <c r="F7" s="4">
        <v>4</v>
      </c>
      <c r="G7" s="4">
        <v>4</v>
      </c>
      <c r="H7" s="4">
        <v>5</v>
      </c>
      <c r="I7" s="36">
        <v>5</v>
      </c>
      <c r="J7" s="4">
        <v>5</v>
      </c>
      <c r="K7" s="4">
        <v>5</v>
      </c>
      <c r="L7" s="4">
        <v>5</v>
      </c>
      <c r="M7" s="4">
        <v>5</v>
      </c>
      <c r="N7" s="4">
        <v>5</v>
      </c>
      <c r="O7" s="4">
        <v>4</v>
      </c>
      <c r="P7" s="4">
        <v>4</v>
      </c>
      <c r="Q7" s="4">
        <v>5</v>
      </c>
      <c r="R7" s="4">
        <v>5</v>
      </c>
      <c r="S7" s="4">
        <v>5</v>
      </c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28">
        <f t="shared" si="1"/>
        <v>85</v>
      </c>
      <c r="AI7" s="26">
        <f t="shared" si="0"/>
        <v>4.7222222222222223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x14ac:dyDescent="0.25">
      <c r="A8" s="4" t="s">
        <v>7</v>
      </c>
      <c r="B8" s="4">
        <v>5</v>
      </c>
      <c r="C8" s="4">
        <v>5</v>
      </c>
      <c r="D8" s="4">
        <v>5</v>
      </c>
      <c r="E8" s="4">
        <v>5</v>
      </c>
      <c r="F8" s="4">
        <v>5</v>
      </c>
      <c r="G8" s="4">
        <v>4</v>
      </c>
      <c r="H8" s="4">
        <v>5</v>
      </c>
      <c r="I8" s="36">
        <v>4</v>
      </c>
      <c r="J8" s="4">
        <v>4</v>
      </c>
      <c r="K8" s="4">
        <v>5</v>
      </c>
      <c r="L8" s="4">
        <v>4</v>
      </c>
      <c r="M8" s="4">
        <v>5</v>
      </c>
      <c r="N8" s="4">
        <v>4</v>
      </c>
      <c r="O8" s="4">
        <v>5</v>
      </c>
      <c r="P8" s="4">
        <v>4</v>
      </c>
      <c r="Q8" s="4">
        <v>5</v>
      </c>
      <c r="R8" s="4">
        <v>5</v>
      </c>
      <c r="S8" s="4">
        <v>5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28">
        <f t="shared" si="1"/>
        <v>84</v>
      </c>
      <c r="AI8" s="26">
        <f t="shared" si="0"/>
        <v>4.666666666666667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</row>
    <row r="9" spans="1:71" x14ac:dyDescent="0.25">
      <c r="A9" s="4" t="s">
        <v>8</v>
      </c>
      <c r="B9" s="4">
        <v>5</v>
      </c>
      <c r="C9" s="4">
        <v>5</v>
      </c>
      <c r="D9" s="4">
        <v>5</v>
      </c>
      <c r="E9" s="4">
        <v>5</v>
      </c>
      <c r="F9" s="4">
        <v>4</v>
      </c>
      <c r="G9" s="4">
        <v>4</v>
      </c>
      <c r="H9" s="4">
        <v>5</v>
      </c>
      <c r="I9" s="36">
        <v>4</v>
      </c>
      <c r="J9" s="4">
        <v>5</v>
      </c>
      <c r="K9" s="4">
        <v>5</v>
      </c>
      <c r="L9" s="4">
        <v>4</v>
      </c>
      <c r="M9" s="4">
        <v>5</v>
      </c>
      <c r="N9" s="4">
        <v>5</v>
      </c>
      <c r="O9" s="4">
        <v>5</v>
      </c>
      <c r="P9" s="4">
        <v>5</v>
      </c>
      <c r="Q9" s="4">
        <v>5</v>
      </c>
      <c r="R9" s="4">
        <v>5</v>
      </c>
      <c r="S9" s="4">
        <v>5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8">
        <f t="shared" si="1"/>
        <v>86</v>
      </c>
      <c r="AI9" s="26">
        <f t="shared" si="0"/>
        <v>4.7777777777777777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</row>
    <row r="10" spans="1:71" x14ac:dyDescent="0.25">
      <c r="A10" s="72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4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</row>
    <row r="11" spans="1:71" x14ac:dyDescent="0.25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7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</row>
    <row r="12" spans="1:71" x14ac:dyDescent="0.25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7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</row>
    <row r="13" spans="1:71" x14ac:dyDescent="0.25">
      <c r="A13" s="78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80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</row>
    <row r="14" spans="1:71" ht="18.75" x14ac:dyDescent="0.25">
      <c r="A14" s="69" t="s">
        <v>92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1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x14ac:dyDescent="0.25">
      <c r="A15" s="4" t="s">
        <v>95</v>
      </c>
      <c r="B15" s="36">
        <v>5</v>
      </c>
      <c r="C15" s="4">
        <v>5</v>
      </c>
      <c r="D15" s="4">
        <v>5</v>
      </c>
      <c r="E15" s="4">
        <v>5</v>
      </c>
      <c r="F15" s="4">
        <v>5</v>
      </c>
      <c r="G15" s="4">
        <v>5</v>
      </c>
      <c r="H15" s="4">
        <v>5</v>
      </c>
      <c r="I15" s="4">
        <v>5</v>
      </c>
      <c r="J15" s="4">
        <v>5</v>
      </c>
      <c r="K15" s="4">
        <v>5</v>
      </c>
      <c r="L15" s="4">
        <v>5</v>
      </c>
      <c r="M15" s="4">
        <v>5</v>
      </c>
      <c r="N15" s="4">
        <v>5</v>
      </c>
      <c r="O15" s="4">
        <v>5</v>
      </c>
      <c r="P15" s="4">
        <v>5</v>
      </c>
      <c r="Q15" s="4">
        <v>5</v>
      </c>
      <c r="R15" s="4">
        <v>5</v>
      </c>
      <c r="S15" s="4"/>
      <c r="T15" s="4"/>
      <c r="U15" s="4"/>
      <c r="V15" s="4"/>
      <c r="W15" s="4"/>
      <c r="X15" s="4"/>
      <c r="Y15" s="4"/>
      <c r="Z15" s="4"/>
      <c r="AA15" s="4"/>
      <c r="AB15" s="37"/>
      <c r="AC15" s="4"/>
      <c r="AD15" s="4"/>
      <c r="AE15" s="4"/>
      <c r="AF15" s="4"/>
      <c r="AG15" s="4"/>
      <c r="AH15" s="28">
        <f t="shared" ref="AH15:AH21" si="2">SUM(B15:AG15)</f>
        <v>85</v>
      </c>
      <c r="AI15" s="26">
        <f>AH15/17</f>
        <v>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ht="30" x14ac:dyDescent="0.25">
      <c r="A16" s="25" t="s">
        <v>11</v>
      </c>
      <c r="B16" s="36">
        <v>4</v>
      </c>
      <c r="C16" s="4">
        <v>5</v>
      </c>
      <c r="D16" s="4">
        <v>5</v>
      </c>
      <c r="E16" s="4">
        <v>4</v>
      </c>
      <c r="F16" s="4">
        <v>5</v>
      </c>
      <c r="G16" s="4">
        <v>5</v>
      </c>
      <c r="H16" s="4">
        <v>5</v>
      </c>
      <c r="I16" s="4">
        <v>5</v>
      </c>
      <c r="J16" s="4">
        <v>5</v>
      </c>
      <c r="K16" s="4">
        <v>5</v>
      </c>
      <c r="L16" s="4">
        <v>4</v>
      </c>
      <c r="M16" s="4">
        <v>5</v>
      </c>
      <c r="N16" s="4">
        <v>5</v>
      </c>
      <c r="O16" s="4">
        <v>5</v>
      </c>
      <c r="P16" s="4">
        <v>5</v>
      </c>
      <c r="Q16" s="4">
        <v>5</v>
      </c>
      <c r="R16" s="4">
        <v>5</v>
      </c>
      <c r="S16" s="4"/>
      <c r="T16" s="4"/>
      <c r="U16" s="4"/>
      <c r="V16" s="4"/>
      <c r="W16" s="4"/>
      <c r="X16" s="4"/>
      <c r="Y16" s="4"/>
      <c r="Z16" s="4"/>
      <c r="AA16" s="4"/>
      <c r="AB16" s="37"/>
      <c r="AC16" s="4"/>
      <c r="AD16" s="4"/>
      <c r="AE16" s="4"/>
      <c r="AF16" s="4"/>
      <c r="AG16" s="4"/>
      <c r="AH16" s="28">
        <f t="shared" si="2"/>
        <v>82</v>
      </c>
      <c r="AI16" s="26">
        <f>AH16/17</f>
        <v>4.8235294117647056</v>
      </c>
      <c r="AJ16" s="2"/>
      <c r="AK16" s="84" t="s">
        <v>86</v>
      </c>
      <c r="AL16" s="84"/>
      <c r="AM16" s="84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x14ac:dyDescent="0.25">
      <c r="A17" s="4" t="s">
        <v>99</v>
      </c>
      <c r="B17" s="36">
        <v>5</v>
      </c>
      <c r="C17" s="4">
        <v>5</v>
      </c>
      <c r="D17" s="4">
        <v>5</v>
      </c>
      <c r="E17" s="4">
        <v>4</v>
      </c>
      <c r="F17" s="4">
        <v>5</v>
      </c>
      <c r="G17" s="4">
        <v>5</v>
      </c>
      <c r="H17" s="4">
        <v>5</v>
      </c>
      <c r="I17" s="4">
        <v>5</v>
      </c>
      <c r="J17" s="4">
        <v>5</v>
      </c>
      <c r="K17" s="4">
        <v>5</v>
      </c>
      <c r="L17" s="4">
        <v>4</v>
      </c>
      <c r="M17" s="4">
        <v>5</v>
      </c>
      <c r="N17" s="4">
        <v>5</v>
      </c>
      <c r="O17" s="4">
        <v>5</v>
      </c>
      <c r="P17" s="4">
        <v>5</v>
      </c>
      <c r="Q17" s="4">
        <v>5</v>
      </c>
      <c r="R17" s="4">
        <v>5</v>
      </c>
      <c r="S17" s="4"/>
      <c r="T17" s="4"/>
      <c r="U17" s="4"/>
      <c r="V17" s="4"/>
      <c r="W17" s="4"/>
      <c r="X17" s="4"/>
      <c r="Y17" s="4"/>
      <c r="Z17" s="4"/>
      <c r="AA17" s="4"/>
      <c r="AB17" s="37"/>
      <c r="AC17" s="4"/>
      <c r="AD17" s="4"/>
      <c r="AE17" s="4"/>
      <c r="AF17" s="4"/>
      <c r="AG17" s="4"/>
      <c r="AH17" s="28">
        <f t="shared" si="2"/>
        <v>83</v>
      </c>
      <c r="AI17" s="26">
        <f t="shared" ref="AI17" si="3">AH17/17</f>
        <v>4.882352941176471</v>
      </c>
      <c r="AJ17" s="2"/>
      <c r="AK17" s="84"/>
      <c r="AL17" s="94" t="s">
        <v>87</v>
      </c>
      <c r="AM17" s="94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x14ac:dyDescent="0.25">
      <c r="A18" s="4" t="s">
        <v>96</v>
      </c>
      <c r="B18" s="36">
        <v>5</v>
      </c>
      <c r="C18" s="4">
        <v>5</v>
      </c>
      <c r="D18" s="4">
        <v>5</v>
      </c>
      <c r="E18" s="4">
        <v>4</v>
      </c>
      <c r="F18" s="4">
        <v>5</v>
      </c>
      <c r="G18" s="4">
        <v>4</v>
      </c>
      <c r="H18" s="4">
        <v>5</v>
      </c>
      <c r="I18" s="4">
        <v>5</v>
      </c>
      <c r="J18" s="4">
        <v>5</v>
      </c>
      <c r="K18" s="4">
        <v>5</v>
      </c>
      <c r="L18" s="4">
        <v>5</v>
      </c>
      <c r="M18" s="4">
        <v>5</v>
      </c>
      <c r="N18" s="4"/>
      <c r="O18" s="4">
        <v>5</v>
      </c>
      <c r="P18" s="4">
        <v>5</v>
      </c>
      <c r="Q18" s="4">
        <v>5</v>
      </c>
      <c r="R18" s="4">
        <v>5</v>
      </c>
      <c r="S18" s="4"/>
      <c r="T18" s="4"/>
      <c r="U18" s="4"/>
      <c r="V18" s="4"/>
      <c r="W18" s="4"/>
      <c r="X18" s="4"/>
      <c r="Y18" s="4"/>
      <c r="Z18" s="4"/>
      <c r="AA18" s="4"/>
      <c r="AB18" s="37"/>
      <c r="AC18" s="4"/>
      <c r="AD18" s="4"/>
      <c r="AE18" s="4"/>
      <c r="AF18" s="4"/>
      <c r="AG18" s="4"/>
      <c r="AH18" s="28">
        <f>SUM(B18:AG18)</f>
        <v>78</v>
      </c>
      <c r="AI18" s="26">
        <f>AH18/16</f>
        <v>4.875</v>
      </c>
      <c r="AJ18" s="2"/>
      <c r="AK18" s="84"/>
      <c r="AL18" s="94"/>
      <c r="AM18" s="94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ht="30" x14ac:dyDescent="0.25">
      <c r="A19" s="25" t="s">
        <v>100</v>
      </c>
      <c r="B19" s="36">
        <v>5</v>
      </c>
      <c r="C19" s="4">
        <v>5</v>
      </c>
      <c r="D19" s="4">
        <v>5</v>
      </c>
      <c r="E19" s="4">
        <v>4</v>
      </c>
      <c r="F19" s="4">
        <v>5</v>
      </c>
      <c r="G19" s="4">
        <v>5</v>
      </c>
      <c r="H19" s="4">
        <v>5</v>
      </c>
      <c r="I19" s="4">
        <v>5</v>
      </c>
      <c r="J19" s="4">
        <v>5</v>
      </c>
      <c r="K19" s="4">
        <v>5</v>
      </c>
      <c r="L19" s="4">
        <v>4</v>
      </c>
      <c r="M19" s="4"/>
      <c r="N19" s="4">
        <v>5</v>
      </c>
      <c r="O19" s="4">
        <v>4</v>
      </c>
      <c r="P19" s="4"/>
      <c r="Q19" s="4">
        <v>5</v>
      </c>
      <c r="R19" s="4">
        <v>5</v>
      </c>
      <c r="S19" s="4"/>
      <c r="T19" s="4"/>
      <c r="U19" s="4"/>
      <c r="V19" s="4"/>
      <c r="W19" s="4"/>
      <c r="X19" s="4"/>
      <c r="Y19" s="4"/>
      <c r="Z19" s="4"/>
      <c r="AA19" s="4"/>
      <c r="AB19" s="37"/>
      <c r="AC19" s="4"/>
      <c r="AD19" s="4"/>
      <c r="AE19" s="4"/>
      <c r="AF19" s="4"/>
      <c r="AG19" s="4"/>
      <c r="AH19" s="28">
        <f t="shared" si="2"/>
        <v>72</v>
      </c>
      <c r="AI19" s="26">
        <f>AH19/15</f>
        <v>4.8</v>
      </c>
      <c r="AJ19" s="2"/>
      <c r="AK19" s="84"/>
      <c r="AL19" s="94"/>
      <c r="AM19" s="94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x14ac:dyDescent="0.25">
      <c r="A20" s="4" t="s">
        <v>97</v>
      </c>
      <c r="B20" s="36">
        <v>4</v>
      </c>
      <c r="C20" s="4">
        <v>5</v>
      </c>
      <c r="D20" s="4">
        <v>5</v>
      </c>
      <c r="E20" s="4">
        <v>4</v>
      </c>
      <c r="F20" s="4">
        <v>5</v>
      </c>
      <c r="G20" s="4">
        <v>5</v>
      </c>
      <c r="H20" s="4">
        <v>5</v>
      </c>
      <c r="I20" s="4">
        <v>4</v>
      </c>
      <c r="J20" s="4">
        <v>5</v>
      </c>
      <c r="K20" s="4">
        <v>5</v>
      </c>
      <c r="L20" s="4">
        <v>5</v>
      </c>
      <c r="M20" s="4">
        <v>5</v>
      </c>
      <c r="N20" s="4">
        <v>5</v>
      </c>
      <c r="O20" s="4">
        <v>4</v>
      </c>
      <c r="P20" s="4">
        <v>5</v>
      </c>
      <c r="Q20" s="4">
        <v>5</v>
      </c>
      <c r="R20" s="4">
        <v>5</v>
      </c>
      <c r="S20" s="4"/>
      <c r="T20" s="4"/>
      <c r="U20" s="4"/>
      <c r="V20" s="4"/>
      <c r="W20" s="4"/>
      <c r="X20" s="4"/>
      <c r="Y20" s="4"/>
      <c r="Z20" s="4"/>
      <c r="AA20" s="4"/>
      <c r="AB20" s="37"/>
      <c r="AC20" s="4"/>
      <c r="AD20" s="4"/>
      <c r="AE20" s="4"/>
      <c r="AF20" s="4"/>
      <c r="AG20" s="4"/>
      <c r="AH20" s="28">
        <f t="shared" si="2"/>
        <v>81</v>
      </c>
      <c r="AI20" s="26">
        <f>AH20/17</f>
        <v>4.7647058823529411</v>
      </c>
      <c r="AJ20" s="2"/>
      <c r="AK20" s="84"/>
      <c r="AL20" s="94"/>
      <c r="AM20" s="94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</row>
    <row r="21" spans="1:71" x14ac:dyDescent="0.25">
      <c r="A21" s="4" t="s">
        <v>98</v>
      </c>
      <c r="B21" s="36">
        <v>5</v>
      </c>
      <c r="C21" s="4">
        <v>5</v>
      </c>
      <c r="D21" s="4">
        <v>5</v>
      </c>
      <c r="E21" s="4">
        <v>5</v>
      </c>
      <c r="F21" s="4">
        <v>5</v>
      </c>
      <c r="G21" s="4">
        <v>4</v>
      </c>
      <c r="H21" s="4">
        <v>5</v>
      </c>
      <c r="I21" s="4">
        <v>4</v>
      </c>
      <c r="J21" s="4">
        <v>5</v>
      </c>
      <c r="K21" s="4">
        <v>5</v>
      </c>
      <c r="L21" s="4">
        <v>5</v>
      </c>
      <c r="M21" s="4">
        <v>5</v>
      </c>
      <c r="N21" s="4">
        <v>5</v>
      </c>
      <c r="O21" s="4">
        <v>5</v>
      </c>
      <c r="P21" s="4">
        <v>5</v>
      </c>
      <c r="Q21" s="4">
        <v>5</v>
      </c>
      <c r="R21" s="4">
        <v>5</v>
      </c>
      <c r="S21" s="4"/>
      <c r="T21" s="4"/>
      <c r="U21" s="4"/>
      <c r="V21" s="4"/>
      <c r="W21" s="4"/>
      <c r="X21" s="4"/>
      <c r="Y21" s="4"/>
      <c r="Z21" s="4"/>
      <c r="AA21" s="4"/>
      <c r="AB21" s="37"/>
      <c r="AC21" s="4"/>
      <c r="AD21" s="4"/>
      <c r="AE21" s="4"/>
      <c r="AF21" s="4"/>
      <c r="AG21" s="4"/>
      <c r="AH21" s="28">
        <f t="shared" si="2"/>
        <v>83</v>
      </c>
      <c r="AI21" s="26">
        <f>AH21/17</f>
        <v>4.882352941176471</v>
      </c>
      <c r="AJ21" s="2"/>
      <c r="AK21" s="61"/>
      <c r="AL21" s="61"/>
      <c r="AM21" s="61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</row>
    <row r="22" spans="1:71" s="1" customFormat="1" x14ac:dyDescent="0.25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4"/>
      <c r="AJ22" s="2"/>
      <c r="AK22" s="61"/>
      <c r="AL22" s="61"/>
      <c r="AM22" s="61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</row>
    <row r="23" spans="1:71" s="1" customFormat="1" x14ac:dyDescent="0.25">
      <c r="A23" s="78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80"/>
      <c r="AJ23" s="2"/>
      <c r="AK23" s="61"/>
      <c r="AL23" s="61"/>
      <c r="AM23" s="61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</row>
    <row r="24" spans="1:71" s="1" customFormat="1" ht="18.75" x14ac:dyDescent="0.25">
      <c r="A24" s="95" t="s">
        <v>93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7"/>
      <c r="AJ24" s="2"/>
      <c r="AK24" s="61"/>
      <c r="AL24" s="61"/>
      <c r="AM24" s="61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</row>
    <row r="25" spans="1:71" s="1" customFormat="1" x14ac:dyDescent="0.25">
      <c r="A25" s="4" t="s">
        <v>95</v>
      </c>
      <c r="B25" s="36"/>
      <c r="C25" s="4">
        <v>5</v>
      </c>
      <c r="D25" s="4">
        <v>4</v>
      </c>
      <c r="E25" s="4">
        <v>4</v>
      </c>
      <c r="F25" s="4">
        <v>5</v>
      </c>
      <c r="G25" s="4">
        <v>5</v>
      </c>
      <c r="H25" s="4">
        <v>5</v>
      </c>
      <c r="I25" s="4">
        <v>5</v>
      </c>
      <c r="J25" s="4">
        <v>5</v>
      </c>
      <c r="K25" s="4">
        <v>5</v>
      </c>
      <c r="L25" s="4">
        <v>5</v>
      </c>
      <c r="M25" s="4">
        <v>5</v>
      </c>
      <c r="N25" s="4">
        <v>3</v>
      </c>
      <c r="O25" s="4">
        <v>5</v>
      </c>
      <c r="P25" s="4">
        <v>4</v>
      </c>
      <c r="Q25" s="4">
        <v>4</v>
      </c>
      <c r="R25" s="4">
        <v>4</v>
      </c>
      <c r="S25" s="4"/>
      <c r="T25" s="4"/>
      <c r="U25" s="4"/>
      <c r="V25" s="4"/>
      <c r="W25" s="4"/>
      <c r="X25" s="4"/>
      <c r="Y25" s="4"/>
      <c r="Z25" s="4"/>
      <c r="AA25" s="4"/>
      <c r="AB25" s="37"/>
      <c r="AC25" s="4"/>
      <c r="AD25" s="4"/>
      <c r="AE25" s="4"/>
      <c r="AF25" s="4"/>
      <c r="AG25" s="4"/>
      <c r="AH25" s="28">
        <f>SUM(B25:AG25)</f>
        <v>73</v>
      </c>
      <c r="AI25" s="26">
        <f>AH25/16</f>
        <v>4.5625</v>
      </c>
      <c r="AJ25" s="2"/>
      <c r="AK25" s="61"/>
      <c r="AL25" s="61"/>
      <c r="AM25" s="61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</row>
    <row r="26" spans="1:71" s="1" customFormat="1" ht="30" x14ac:dyDescent="0.25">
      <c r="A26" s="25" t="s">
        <v>11</v>
      </c>
      <c r="B26" s="36"/>
      <c r="C26" s="25">
        <v>5</v>
      </c>
      <c r="D26" s="4">
        <v>3</v>
      </c>
      <c r="E26" s="4">
        <v>4</v>
      </c>
      <c r="F26" s="4">
        <v>5</v>
      </c>
      <c r="G26" s="4">
        <v>3</v>
      </c>
      <c r="H26" s="4">
        <v>4</v>
      </c>
      <c r="I26" s="4">
        <v>4</v>
      </c>
      <c r="J26" s="4">
        <v>5</v>
      </c>
      <c r="K26" s="4">
        <v>4</v>
      </c>
      <c r="L26" s="4">
        <v>5</v>
      </c>
      <c r="M26" s="4">
        <v>5</v>
      </c>
      <c r="N26" s="4">
        <v>3</v>
      </c>
      <c r="O26" s="4">
        <v>5</v>
      </c>
      <c r="P26" s="4">
        <v>5</v>
      </c>
      <c r="Q26" s="4">
        <v>5</v>
      </c>
      <c r="R26" s="4">
        <v>5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28">
        <f t="shared" ref="AH26:AH31" si="4">SUM(B26:AG26)</f>
        <v>70</v>
      </c>
      <c r="AI26" s="26">
        <f t="shared" ref="AI26:AI27" si="5">AH26/16</f>
        <v>4.375</v>
      </c>
      <c r="AJ26" s="2"/>
      <c r="AK26" s="61"/>
      <c r="AL26" s="61"/>
      <c r="AM26" s="61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</row>
    <row r="27" spans="1:71" s="1" customFormat="1" x14ac:dyDescent="0.25">
      <c r="A27" s="4" t="s">
        <v>99</v>
      </c>
      <c r="B27" s="36"/>
      <c r="C27" s="4">
        <v>5</v>
      </c>
      <c r="D27" s="4">
        <v>5</v>
      </c>
      <c r="E27" s="4">
        <v>4</v>
      </c>
      <c r="F27" s="4">
        <v>5</v>
      </c>
      <c r="G27" s="4">
        <v>5</v>
      </c>
      <c r="H27" s="4">
        <v>5</v>
      </c>
      <c r="I27" s="4">
        <v>5</v>
      </c>
      <c r="J27" s="4">
        <v>5</v>
      </c>
      <c r="K27" s="4">
        <v>5</v>
      </c>
      <c r="L27" s="4">
        <v>4</v>
      </c>
      <c r="M27" s="4">
        <v>4</v>
      </c>
      <c r="N27" s="4">
        <v>5</v>
      </c>
      <c r="O27" s="4">
        <v>5</v>
      </c>
      <c r="P27" s="4">
        <v>5</v>
      </c>
      <c r="Q27" s="4">
        <v>5</v>
      </c>
      <c r="R27" s="4">
        <v>5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28">
        <f t="shared" si="4"/>
        <v>77</v>
      </c>
      <c r="AI27" s="26">
        <f t="shared" si="5"/>
        <v>4.8125</v>
      </c>
      <c r="AJ27" s="2"/>
      <c r="AK27" s="61"/>
      <c r="AL27" s="61"/>
      <c r="AM27" s="61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</row>
    <row r="28" spans="1:71" s="1" customFormat="1" x14ac:dyDescent="0.25">
      <c r="A28" s="4" t="s">
        <v>96</v>
      </c>
      <c r="B28" s="36"/>
      <c r="C28" s="4">
        <v>5</v>
      </c>
      <c r="D28" s="4">
        <v>4</v>
      </c>
      <c r="E28" s="4">
        <v>4</v>
      </c>
      <c r="F28" s="4">
        <v>5</v>
      </c>
      <c r="G28" s="4">
        <v>4</v>
      </c>
      <c r="H28" s="4">
        <v>5</v>
      </c>
      <c r="I28" s="4">
        <v>5</v>
      </c>
      <c r="J28" s="4">
        <v>5</v>
      </c>
      <c r="K28" s="4">
        <v>5</v>
      </c>
      <c r="L28" s="4">
        <v>4</v>
      </c>
      <c r="M28" s="4">
        <v>4</v>
      </c>
      <c r="N28" s="4"/>
      <c r="O28" s="4">
        <v>5</v>
      </c>
      <c r="P28" s="4"/>
      <c r="Q28" s="4">
        <v>4</v>
      </c>
      <c r="R28" s="4">
        <v>5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28">
        <f t="shared" si="4"/>
        <v>64</v>
      </c>
      <c r="AI28" s="26">
        <f>AH28/14</f>
        <v>4.5714285714285712</v>
      </c>
      <c r="AJ28" s="2"/>
      <c r="AK28" s="61"/>
      <c r="AL28" s="61"/>
      <c r="AM28" s="61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</row>
    <row r="29" spans="1:71" s="1" customFormat="1" ht="30" x14ac:dyDescent="0.25">
      <c r="A29" s="25" t="s">
        <v>100</v>
      </c>
      <c r="B29" s="36"/>
      <c r="C29" s="4">
        <v>5</v>
      </c>
      <c r="D29" s="4">
        <v>3</v>
      </c>
      <c r="E29" s="4">
        <v>5</v>
      </c>
      <c r="F29" s="4">
        <v>5</v>
      </c>
      <c r="G29" s="4">
        <v>4</v>
      </c>
      <c r="H29" s="4">
        <v>5</v>
      </c>
      <c r="I29" s="4">
        <v>4</v>
      </c>
      <c r="J29" s="4">
        <v>5</v>
      </c>
      <c r="K29" s="4">
        <v>5</v>
      </c>
      <c r="L29" s="4">
        <v>5</v>
      </c>
      <c r="M29" s="4"/>
      <c r="N29" s="4">
        <v>4</v>
      </c>
      <c r="O29" s="4">
        <v>4</v>
      </c>
      <c r="P29" s="4"/>
      <c r="Q29" s="4">
        <v>5</v>
      </c>
      <c r="R29" s="4">
        <v>5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28">
        <f t="shared" si="4"/>
        <v>64</v>
      </c>
      <c r="AI29" s="26">
        <f>AH29/14</f>
        <v>4.5714285714285712</v>
      </c>
      <c r="AJ29" s="2"/>
      <c r="AK29" s="61"/>
      <c r="AL29" s="61"/>
      <c r="AM29" s="61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</row>
    <row r="30" spans="1:71" s="1" customFormat="1" x14ac:dyDescent="0.25">
      <c r="A30" s="4" t="s">
        <v>97</v>
      </c>
      <c r="B30" s="36"/>
      <c r="C30" s="4">
        <v>5</v>
      </c>
      <c r="D30" s="4">
        <v>5</v>
      </c>
      <c r="E30" s="4">
        <v>4</v>
      </c>
      <c r="F30" s="4">
        <v>5</v>
      </c>
      <c r="G30" s="4">
        <v>5</v>
      </c>
      <c r="H30" s="4">
        <v>5</v>
      </c>
      <c r="I30" s="4">
        <v>4</v>
      </c>
      <c r="J30" s="4">
        <v>5</v>
      </c>
      <c r="K30" s="4">
        <v>5</v>
      </c>
      <c r="L30" s="4">
        <v>5</v>
      </c>
      <c r="M30" s="4">
        <v>5</v>
      </c>
      <c r="N30" s="4">
        <v>5</v>
      </c>
      <c r="O30" s="4">
        <v>4</v>
      </c>
      <c r="P30" s="4">
        <v>5</v>
      </c>
      <c r="Q30" s="4">
        <v>5</v>
      </c>
      <c r="R30" s="4">
        <v>5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28">
        <f t="shared" si="4"/>
        <v>77</v>
      </c>
      <c r="AI30" s="26">
        <f>AH30/16</f>
        <v>4.8125</v>
      </c>
      <c r="AJ30" s="2"/>
      <c r="AK30" s="61"/>
      <c r="AL30" s="61"/>
      <c r="AM30" s="61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</row>
    <row r="31" spans="1:71" s="1" customFormat="1" x14ac:dyDescent="0.25">
      <c r="A31" s="4" t="s">
        <v>98</v>
      </c>
      <c r="B31" s="36">
        <v>5</v>
      </c>
      <c r="C31" s="4">
        <v>5</v>
      </c>
      <c r="D31" s="4">
        <v>5</v>
      </c>
      <c r="E31" s="4">
        <v>5</v>
      </c>
      <c r="F31" s="4">
        <v>5</v>
      </c>
      <c r="G31" s="4">
        <v>4</v>
      </c>
      <c r="H31" s="4">
        <v>5</v>
      </c>
      <c r="I31" s="4">
        <v>4</v>
      </c>
      <c r="J31" s="4">
        <v>5</v>
      </c>
      <c r="K31" s="4">
        <v>5</v>
      </c>
      <c r="L31" s="4">
        <v>5</v>
      </c>
      <c r="M31" s="4">
        <v>5</v>
      </c>
      <c r="N31" s="4">
        <v>5</v>
      </c>
      <c r="O31" s="4">
        <v>5</v>
      </c>
      <c r="P31" s="4">
        <v>5</v>
      </c>
      <c r="Q31" s="4">
        <v>5</v>
      </c>
      <c r="R31" s="4">
        <v>5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28">
        <f t="shared" si="4"/>
        <v>83</v>
      </c>
      <c r="AI31" s="26">
        <f>AH31/17</f>
        <v>4.882352941176471</v>
      </c>
      <c r="AJ31" s="2"/>
      <c r="AK31" s="61"/>
      <c r="AL31" s="61"/>
      <c r="AM31" s="61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</row>
    <row r="32" spans="1:71" s="1" customFormat="1" x14ac:dyDescent="0.25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5"/>
      <c r="AJ32" s="2"/>
      <c r="AK32" s="61"/>
      <c r="AL32" s="61"/>
      <c r="AM32" s="61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</row>
    <row r="33" spans="1:71" s="1" customFormat="1" x14ac:dyDescent="0.25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5"/>
      <c r="AJ33" s="2"/>
      <c r="AK33" s="61"/>
      <c r="AL33" s="61"/>
      <c r="AM33" s="61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s="1" customFormat="1" ht="18.75" x14ac:dyDescent="0.25">
      <c r="A34" s="98" t="s">
        <v>94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100"/>
      <c r="AJ34" s="2"/>
      <c r="AK34" s="61"/>
      <c r="AL34" s="61"/>
      <c r="AM34" s="61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s="1" customFormat="1" x14ac:dyDescent="0.25">
      <c r="A35" s="4" t="s">
        <v>95</v>
      </c>
      <c r="B35" s="36">
        <v>5</v>
      </c>
      <c r="C35" s="4">
        <v>5</v>
      </c>
      <c r="D35" s="4">
        <v>5</v>
      </c>
      <c r="E35" s="4">
        <v>5</v>
      </c>
      <c r="F35" s="4">
        <v>5</v>
      </c>
      <c r="G35" s="4">
        <v>5</v>
      </c>
      <c r="H35" s="4">
        <v>5</v>
      </c>
      <c r="I35" s="4">
        <v>5</v>
      </c>
      <c r="J35" s="4">
        <v>5</v>
      </c>
      <c r="K35" s="4">
        <v>5</v>
      </c>
      <c r="L35" s="4">
        <v>5</v>
      </c>
      <c r="M35" s="4">
        <v>5</v>
      </c>
      <c r="N35" s="4">
        <v>5</v>
      </c>
      <c r="O35" s="4">
        <v>5</v>
      </c>
      <c r="P35" s="4">
        <v>4</v>
      </c>
      <c r="Q35" s="4">
        <v>5</v>
      </c>
      <c r="R35" s="4">
        <v>5</v>
      </c>
      <c r="S35" s="4">
        <v>5</v>
      </c>
      <c r="T35" s="4"/>
      <c r="U35" s="4"/>
      <c r="V35" s="4"/>
      <c r="W35" s="4"/>
      <c r="X35" s="4"/>
      <c r="Y35" s="4"/>
      <c r="Z35" s="4"/>
      <c r="AA35" s="4"/>
      <c r="AB35" s="37"/>
      <c r="AC35" s="4"/>
      <c r="AD35" s="4"/>
      <c r="AE35" s="4"/>
      <c r="AF35" s="4"/>
      <c r="AG35" s="4"/>
      <c r="AH35" s="28">
        <f t="shared" ref="AH35:AH41" si="6">SUM(B35:AG35)</f>
        <v>89</v>
      </c>
      <c r="AI35" s="26">
        <f>AH35/18</f>
        <v>4.9444444444444446</v>
      </c>
      <c r="AJ35" s="2"/>
      <c r="AK35" s="61"/>
      <c r="AL35" s="61"/>
      <c r="AM35" s="61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s="1" customFormat="1" ht="30" x14ac:dyDescent="0.25">
      <c r="A36" s="25" t="s">
        <v>11</v>
      </c>
      <c r="B36" s="36">
        <v>5</v>
      </c>
      <c r="C36" s="25">
        <v>5</v>
      </c>
      <c r="D36" s="4">
        <v>4</v>
      </c>
      <c r="E36" s="4">
        <v>4</v>
      </c>
      <c r="F36" s="4">
        <v>5</v>
      </c>
      <c r="G36" s="4">
        <v>4</v>
      </c>
      <c r="H36" s="4">
        <v>5</v>
      </c>
      <c r="I36" s="4">
        <v>5</v>
      </c>
      <c r="J36" s="4">
        <v>5</v>
      </c>
      <c r="K36" s="4">
        <v>5</v>
      </c>
      <c r="L36" s="4">
        <v>5</v>
      </c>
      <c r="M36" s="4">
        <v>5</v>
      </c>
      <c r="N36" s="4">
        <v>5</v>
      </c>
      <c r="O36" s="4">
        <v>5</v>
      </c>
      <c r="P36" s="4">
        <v>5</v>
      </c>
      <c r="Q36" s="4">
        <v>5</v>
      </c>
      <c r="R36" s="4">
        <v>5</v>
      </c>
      <c r="S36" s="4">
        <v>5</v>
      </c>
      <c r="T36" s="4"/>
      <c r="U36" s="4"/>
      <c r="V36" s="4"/>
      <c r="W36" s="4"/>
      <c r="X36" s="4"/>
      <c r="Y36" s="4"/>
      <c r="Z36" s="4"/>
      <c r="AA36" s="4"/>
      <c r="AB36" s="37"/>
      <c r="AC36" s="4"/>
      <c r="AD36" s="4"/>
      <c r="AE36" s="4"/>
      <c r="AF36" s="4"/>
      <c r="AG36" s="4"/>
      <c r="AH36" s="28">
        <f t="shared" si="6"/>
        <v>87</v>
      </c>
      <c r="AI36" s="26">
        <f t="shared" ref="AI36:AI41" si="7">AH36/18</f>
        <v>4.833333333333333</v>
      </c>
      <c r="AJ36" s="2"/>
      <c r="AK36" s="61"/>
      <c r="AL36" s="61"/>
      <c r="AM36" s="61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s="1" customFormat="1" x14ac:dyDescent="0.25">
      <c r="A37" s="4" t="s">
        <v>99</v>
      </c>
      <c r="B37" s="36">
        <v>5</v>
      </c>
      <c r="C37" s="4">
        <v>5</v>
      </c>
      <c r="D37" s="4">
        <v>5</v>
      </c>
      <c r="E37" s="4">
        <v>4</v>
      </c>
      <c r="F37" s="4">
        <v>5</v>
      </c>
      <c r="G37" s="4">
        <v>5</v>
      </c>
      <c r="H37" s="4">
        <v>5</v>
      </c>
      <c r="I37" s="4">
        <v>5</v>
      </c>
      <c r="J37" s="4">
        <v>5</v>
      </c>
      <c r="K37" s="4">
        <v>5</v>
      </c>
      <c r="L37" s="4">
        <v>5</v>
      </c>
      <c r="M37" s="4">
        <v>5</v>
      </c>
      <c r="N37" s="4">
        <v>5</v>
      </c>
      <c r="O37" s="4">
        <v>5</v>
      </c>
      <c r="P37" s="4">
        <v>5</v>
      </c>
      <c r="Q37" s="4">
        <v>5</v>
      </c>
      <c r="R37" s="4">
        <v>5</v>
      </c>
      <c r="S37" s="4">
        <v>5</v>
      </c>
      <c r="T37" s="4"/>
      <c r="U37" s="4"/>
      <c r="V37" s="4"/>
      <c r="W37" s="4"/>
      <c r="X37" s="4"/>
      <c r="Y37" s="4"/>
      <c r="Z37" s="4"/>
      <c r="AA37" s="4"/>
      <c r="AB37" s="37"/>
      <c r="AC37" s="4"/>
      <c r="AD37" s="4"/>
      <c r="AE37" s="4"/>
      <c r="AF37" s="4"/>
      <c r="AG37" s="4"/>
      <c r="AH37" s="28">
        <f t="shared" si="6"/>
        <v>89</v>
      </c>
      <c r="AI37" s="26">
        <f t="shared" si="7"/>
        <v>4.9444444444444446</v>
      </c>
      <c r="AJ37" s="2"/>
      <c r="AK37" s="61"/>
      <c r="AL37" s="61"/>
      <c r="AM37" s="61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s="1" customFormat="1" x14ac:dyDescent="0.25">
      <c r="A38" s="4" t="s">
        <v>96</v>
      </c>
      <c r="B38" s="36">
        <v>5</v>
      </c>
      <c r="C38" s="4">
        <v>5</v>
      </c>
      <c r="D38" s="4">
        <v>5</v>
      </c>
      <c r="E38" s="4">
        <v>4</v>
      </c>
      <c r="F38" s="4">
        <v>5</v>
      </c>
      <c r="G38" s="4">
        <v>5</v>
      </c>
      <c r="H38" s="4">
        <v>5</v>
      </c>
      <c r="I38" s="4">
        <v>5</v>
      </c>
      <c r="J38" s="4">
        <v>5</v>
      </c>
      <c r="K38" s="4">
        <v>5</v>
      </c>
      <c r="L38" s="4">
        <v>5</v>
      </c>
      <c r="M38" s="4">
        <v>5</v>
      </c>
      <c r="N38" s="4"/>
      <c r="O38" s="4">
        <v>5</v>
      </c>
      <c r="P38" s="4"/>
      <c r="Q38" s="4">
        <v>5</v>
      </c>
      <c r="R38" s="4">
        <v>5</v>
      </c>
      <c r="S38" s="4">
        <v>5</v>
      </c>
      <c r="T38" s="4"/>
      <c r="U38" s="4"/>
      <c r="V38" s="4"/>
      <c r="W38" s="4"/>
      <c r="X38" s="4"/>
      <c r="Y38" s="4"/>
      <c r="Z38" s="4"/>
      <c r="AA38" s="4"/>
      <c r="AB38" s="37"/>
      <c r="AC38" s="4"/>
      <c r="AD38" s="4"/>
      <c r="AE38" s="4"/>
      <c r="AF38" s="4"/>
      <c r="AG38" s="4"/>
      <c r="AH38" s="28">
        <f t="shared" si="6"/>
        <v>79</v>
      </c>
      <c r="AI38" s="26">
        <f>AH38/16</f>
        <v>4.9375</v>
      </c>
      <c r="AJ38" s="2"/>
      <c r="AK38" s="61"/>
      <c r="AL38" s="61"/>
      <c r="AM38" s="61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s="1" customFormat="1" ht="30" x14ac:dyDescent="0.25">
      <c r="A39" s="25" t="s">
        <v>100</v>
      </c>
      <c r="B39" s="36">
        <v>5</v>
      </c>
      <c r="C39" s="4">
        <v>5</v>
      </c>
      <c r="D39" s="4">
        <v>5</v>
      </c>
      <c r="E39" s="4">
        <v>4</v>
      </c>
      <c r="F39" s="4">
        <v>5</v>
      </c>
      <c r="G39" s="4">
        <v>5</v>
      </c>
      <c r="H39" s="4">
        <v>5</v>
      </c>
      <c r="I39" s="4">
        <v>5</v>
      </c>
      <c r="J39" s="4">
        <v>5</v>
      </c>
      <c r="K39" s="4">
        <v>5</v>
      </c>
      <c r="L39" s="4">
        <v>5</v>
      </c>
      <c r="M39" s="4">
        <v>5</v>
      </c>
      <c r="N39" s="4">
        <v>5</v>
      </c>
      <c r="O39" s="4">
        <v>5</v>
      </c>
      <c r="P39" s="4">
        <v>5</v>
      </c>
      <c r="Q39" s="4">
        <v>5</v>
      </c>
      <c r="R39" s="4">
        <v>5</v>
      </c>
      <c r="S39" s="4">
        <v>5</v>
      </c>
      <c r="T39" s="4"/>
      <c r="U39" s="4"/>
      <c r="V39" s="4"/>
      <c r="W39" s="4"/>
      <c r="X39" s="4"/>
      <c r="Y39" s="4"/>
      <c r="Z39" s="4"/>
      <c r="AA39" s="4"/>
      <c r="AB39" s="37"/>
      <c r="AC39" s="4"/>
      <c r="AD39" s="4"/>
      <c r="AE39" s="4"/>
      <c r="AF39" s="4"/>
      <c r="AG39" s="4"/>
      <c r="AH39" s="28">
        <f>SUM(B39:AG39)</f>
        <v>89</v>
      </c>
      <c r="AI39" s="26">
        <f t="shared" si="7"/>
        <v>4.9444444444444446</v>
      </c>
      <c r="AJ39" s="2"/>
      <c r="AK39" s="61"/>
      <c r="AL39" s="61"/>
      <c r="AM39" s="61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s="1" customFormat="1" x14ac:dyDescent="0.25">
      <c r="A40" s="4" t="s">
        <v>97</v>
      </c>
      <c r="B40" s="36">
        <v>5</v>
      </c>
      <c r="C40" s="4">
        <v>5</v>
      </c>
      <c r="D40" s="4">
        <v>5</v>
      </c>
      <c r="E40" s="4">
        <v>4</v>
      </c>
      <c r="F40" s="4">
        <v>5</v>
      </c>
      <c r="G40" s="4">
        <v>5</v>
      </c>
      <c r="H40" s="4">
        <v>5</v>
      </c>
      <c r="I40" s="4">
        <v>5</v>
      </c>
      <c r="J40" s="4">
        <v>5</v>
      </c>
      <c r="K40" s="4">
        <v>5</v>
      </c>
      <c r="L40" s="4">
        <v>5</v>
      </c>
      <c r="M40" s="4">
        <v>5</v>
      </c>
      <c r="N40" s="4">
        <v>5</v>
      </c>
      <c r="O40" s="4">
        <v>5</v>
      </c>
      <c r="P40" s="4">
        <v>5</v>
      </c>
      <c r="Q40" s="4">
        <v>5</v>
      </c>
      <c r="R40" s="4">
        <v>5</v>
      </c>
      <c r="S40" s="4">
        <v>5</v>
      </c>
      <c r="T40" s="4"/>
      <c r="U40" s="4"/>
      <c r="V40" s="4"/>
      <c r="W40" s="4"/>
      <c r="X40" s="4"/>
      <c r="Y40" s="4"/>
      <c r="Z40" s="4"/>
      <c r="AA40" s="4"/>
      <c r="AB40" s="37"/>
      <c r="AC40" s="4"/>
      <c r="AD40" s="4"/>
      <c r="AE40" s="4"/>
      <c r="AF40" s="4"/>
      <c r="AG40" s="4"/>
      <c r="AH40" s="28">
        <f t="shared" si="6"/>
        <v>89</v>
      </c>
      <c r="AI40" s="26">
        <f t="shared" si="7"/>
        <v>4.9444444444444446</v>
      </c>
      <c r="AJ40" s="2"/>
      <c r="AK40" s="61"/>
      <c r="AL40" s="61"/>
      <c r="AM40" s="61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s="1" customFormat="1" x14ac:dyDescent="0.25">
      <c r="A41" s="4" t="s">
        <v>98</v>
      </c>
      <c r="B41" s="36">
        <v>5</v>
      </c>
      <c r="C41" s="4">
        <v>5</v>
      </c>
      <c r="D41" s="4">
        <v>5</v>
      </c>
      <c r="E41" s="4">
        <v>5</v>
      </c>
      <c r="F41" s="4">
        <v>5</v>
      </c>
      <c r="G41" s="4">
        <v>4</v>
      </c>
      <c r="H41" s="4">
        <v>5</v>
      </c>
      <c r="I41" s="4">
        <v>4</v>
      </c>
      <c r="J41" s="4">
        <v>5</v>
      </c>
      <c r="K41" s="4">
        <v>5</v>
      </c>
      <c r="L41" s="4">
        <v>4</v>
      </c>
      <c r="M41" s="4">
        <v>5</v>
      </c>
      <c r="N41" s="4">
        <v>5</v>
      </c>
      <c r="O41" s="4">
        <v>5</v>
      </c>
      <c r="P41" s="4">
        <v>5</v>
      </c>
      <c r="Q41" s="4">
        <v>5</v>
      </c>
      <c r="R41" s="4">
        <v>5</v>
      </c>
      <c r="S41" s="4">
        <v>5</v>
      </c>
      <c r="T41" s="4"/>
      <c r="U41" s="4"/>
      <c r="V41" s="4"/>
      <c r="W41" s="4"/>
      <c r="X41" s="4"/>
      <c r="Y41" s="4"/>
      <c r="Z41" s="4"/>
      <c r="AA41" s="4"/>
      <c r="AB41" s="37"/>
      <c r="AC41" s="4"/>
      <c r="AD41" s="4"/>
      <c r="AE41" s="4"/>
      <c r="AF41" s="4"/>
      <c r="AG41" s="4"/>
      <c r="AH41" s="28">
        <f t="shared" si="6"/>
        <v>87</v>
      </c>
      <c r="AI41" s="26">
        <f t="shared" si="7"/>
        <v>4.833333333333333</v>
      </c>
      <c r="AJ41" s="2"/>
      <c r="AK41" s="61"/>
      <c r="AL41" s="61"/>
      <c r="AM41" s="61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s="1" customFormat="1" x14ac:dyDescent="0.25">
      <c r="A42" s="3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5"/>
      <c r="AJ42" s="2"/>
      <c r="AK42" s="61"/>
      <c r="AL42" s="61"/>
      <c r="AM42" s="61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s="1" customFormat="1" x14ac:dyDescent="0.25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5"/>
      <c r="AJ43" s="2"/>
      <c r="AK43" s="61"/>
      <c r="AL43" s="61"/>
      <c r="AM43" s="61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ht="15.75" thickBot="1" x14ac:dyDescent="0.3">
      <c r="A44" s="3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1"/>
      <c r="AJ44" s="2"/>
      <c r="AK44" s="61"/>
      <c r="AL44" s="61"/>
      <c r="AM44" s="61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x14ac:dyDescent="0.25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4"/>
      <c r="AJ45" s="2"/>
      <c r="AK45" s="91"/>
      <c r="AL45" s="85" t="s">
        <v>85</v>
      </c>
      <c r="AM45" s="86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x14ac:dyDescent="0.25">
      <c r="A46" s="81" t="s">
        <v>17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3"/>
      <c r="AJ46" s="23"/>
      <c r="AK46" s="92"/>
      <c r="AL46" s="87"/>
      <c r="AM46" s="88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 ht="24.75" x14ac:dyDescent="0.25">
      <c r="A47" s="21" t="s">
        <v>18</v>
      </c>
      <c r="B47" s="21">
        <v>5</v>
      </c>
      <c r="C47" s="21">
        <v>5</v>
      </c>
      <c r="D47" s="21">
        <v>5</v>
      </c>
      <c r="E47" s="21">
        <v>5</v>
      </c>
      <c r="F47" s="21">
        <v>5</v>
      </c>
      <c r="G47" s="21">
        <v>4</v>
      </c>
      <c r="H47" s="21">
        <v>5</v>
      </c>
      <c r="I47" s="21">
        <v>4</v>
      </c>
      <c r="J47" s="21">
        <v>5</v>
      </c>
      <c r="K47" s="21">
        <v>5</v>
      </c>
      <c r="L47" s="21">
        <v>4</v>
      </c>
      <c r="M47" s="21">
        <v>5</v>
      </c>
      <c r="N47" s="21">
        <v>4</v>
      </c>
      <c r="O47" s="21">
        <v>5</v>
      </c>
      <c r="P47" s="21">
        <v>5</v>
      </c>
      <c r="Q47" s="21">
        <v>5</v>
      </c>
      <c r="R47" s="21">
        <v>5</v>
      </c>
      <c r="S47" s="21">
        <v>5</v>
      </c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38"/>
      <c r="AF47" s="21"/>
      <c r="AG47" s="21"/>
      <c r="AH47" s="29">
        <f>SUM(B47:AG47)</f>
        <v>86</v>
      </c>
      <c r="AI47" s="26">
        <f>AH47/18</f>
        <v>4.7777777777777777</v>
      </c>
      <c r="AJ47" s="2"/>
      <c r="AK47" s="92"/>
      <c r="AL47" s="87"/>
      <c r="AM47" s="88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 ht="15.75" thickBot="1" x14ac:dyDescent="0.3">
      <c r="A48" s="21" t="s">
        <v>19</v>
      </c>
      <c r="B48" s="21">
        <v>5</v>
      </c>
      <c r="C48" s="21">
        <v>5</v>
      </c>
      <c r="D48" s="21">
        <v>5</v>
      </c>
      <c r="E48" s="21">
        <v>5</v>
      </c>
      <c r="F48" s="21">
        <v>5</v>
      </c>
      <c r="G48" s="21">
        <v>3</v>
      </c>
      <c r="H48" s="21">
        <v>5</v>
      </c>
      <c r="I48" s="21">
        <v>5</v>
      </c>
      <c r="J48" s="21">
        <v>4</v>
      </c>
      <c r="K48" s="21">
        <v>4</v>
      </c>
      <c r="L48" s="21">
        <v>4</v>
      </c>
      <c r="M48" s="21">
        <v>5</v>
      </c>
      <c r="N48" s="21">
        <v>4</v>
      </c>
      <c r="O48" s="21">
        <v>4</v>
      </c>
      <c r="P48" s="21">
        <v>5</v>
      </c>
      <c r="Q48" s="21">
        <v>5</v>
      </c>
      <c r="R48" s="21">
        <v>4</v>
      </c>
      <c r="S48" s="21">
        <v>5</v>
      </c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9">
        <f>SUM(B48:AG48)</f>
        <v>82</v>
      </c>
      <c r="AI48" s="26">
        <f>AH48/18</f>
        <v>4.5555555555555554</v>
      </c>
      <c r="AJ48" s="2"/>
      <c r="AK48" s="93"/>
      <c r="AL48" s="89"/>
      <c r="AM48" s="90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 x14ac:dyDescent="0.25">
      <c r="A49" s="7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4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 x14ac:dyDescent="0.25">
      <c r="A50" s="75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7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 x14ac:dyDescent="0.25">
      <c r="A51" s="78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80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 x14ac:dyDescent="0.25">
      <c r="A52" s="81" t="s">
        <v>20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 x14ac:dyDescent="0.25">
      <c r="A53" s="21" t="s">
        <v>89</v>
      </c>
      <c r="B53" s="21">
        <v>5</v>
      </c>
      <c r="C53" s="21">
        <v>5</v>
      </c>
      <c r="D53" s="21">
        <v>4</v>
      </c>
      <c r="E53" s="21">
        <v>5</v>
      </c>
      <c r="F53" s="21">
        <v>5</v>
      </c>
      <c r="G53" s="21">
        <v>3</v>
      </c>
      <c r="H53" s="21">
        <v>5</v>
      </c>
      <c r="I53" s="21">
        <v>5</v>
      </c>
      <c r="J53" s="21">
        <v>5</v>
      </c>
      <c r="K53" s="21">
        <v>5</v>
      </c>
      <c r="L53" s="21">
        <v>3</v>
      </c>
      <c r="M53" s="21">
        <v>3</v>
      </c>
      <c r="N53" s="21">
        <v>3</v>
      </c>
      <c r="O53" s="21">
        <v>5</v>
      </c>
      <c r="P53" s="21">
        <v>5</v>
      </c>
      <c r="Q53" s="21">
        <v>5</v>
      </c>
      <c r="R53" s="21">
        <v>5</v>
      </c>
      <c r="S53" s="21">
        <v>5</v>
      </c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8">
        <f>SUM(B53:AG53)</f>
        <v>81</v>
      </c>
      <c r="AI53" s="26">
        <f>AH53/18</f>
        <v>4.5</v>
      </c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 x14ac:dyDescent="0.25">
      <c r="A54" s="21" t="s">
        <v>22</v>
      </c>
      <c r="B54" s="21">
        <v>5</v>
      </c>
      <c r="C54" s="21">
        <v>4</v>
      </c>
      <c r="D54" s="21">
        <v>5</v>
      </c>
      <c r="E54" s="21">
        <v>5</v>
      </c>
      <c r="F54" s="21">
        <v>5</v>
      </c>
      <c r="G54" s="21">
        <v>5</v>
      </c>
      <c r="H54" s="21">
        <v>4</v>
      </c>
      <c r="I54" s="21">
        <v>4</v>
      </c>
      <c r="J54" s="21">
        <v>5</v>
      </c>
      <c r="K54" s="21">
        <v>5</v>
      </c>
      <c r="L54" s="21">
        <v>4</v>
      </c>
      <c r="M54" s="21">
        <v>5</v>
      </c>
      <c r="N54" s="21">
        <v>5</v>
      </c>
      <c r="O54" s="21">
        <v>5</v>
      </c>
      <c r="P54" s="21">
        <v>5</v>
      </c>
      <c r="Q54" s="21">
        <v>5</v>
      </c>
      <c r="R54" s="21">
        <v>5</v>
      </c>
      <c r="S54" s="21">
        <v>5</v>
      </c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8">
        <f>SUM(B54:AG54)</f>
        <v>86</v>
      </c>
      <c r="AI54" s="26">
        <f>AH54/18</f>
        <v>4.7777777777777777</v>
      </c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 x14ac:dyDescent="0.25">
      <c r="A55" s="21" t="s">
        <v>23</v>
      </c>
      <c r="B55" s="21">
        <v>5</v>
      </c>
      <c r="C55" s="21">
        <v>5</v>
      </c>
      <c r="D55" s="21">
        <v>5</v>
      </c>
      <c r="E55" s="21">
        <v>5</v>
      </c>
      <c r="F55" s="21">
        <v>5</v>
      </c>
      <c r="G55" s="21">
        <v>5</v>
      </c>
      <c r="H55" s="21">
        <v>5</v>
      </c>
      <c r="I55" s="21">
        <v>5</v>
      </c>
      <c r="J55" s="21">
        <v>5</v>
      </c>
      <c r="K55" s="21">
        <v>5</v>
      </c>
      <c r="L55" s="21">
        <v>5</v>
      </c>
      <c r="M55" s="21">
        <v>5</v>
      </c>
      <c r="N55" s="21">
        <v>5</v>
      </c>
      <c r="O55" s="21">
        <v>5</v>
      </c>
      <c r="P55" s="21">
        <v>5</v>
      </c>
      <c r="Q55" s="21">
        <v>5</v>
      </c>
      <c r="R55" s="21">
        <v>5</v>
      </c>
      <c r="S55" s="21">
        <v>5</v>
      </c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8">
        <f>SUM(B55:AG55)</f>
        <v>90</v>
      </c>
      <c r="AI55" s="26">
        <f>AH55/18</f>
        <v>5</v>
      </c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 x14ac:dyDescent="0.25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29"/>
      <c r="AI56" s="27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 x14ac:dyDescent="0.25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29"/>
      <c r="AI57" s="27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 x14ac:dyDescent="0.25">
      <c r="A58" s="81" t="s">
        <v>25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71" x14ac:dyDescent="0.25">
      <c r="A59" s="18" t="s">
        <v>26</v>
      </c>
      <c r="B59" s="18">
        <v>5</v>
      </c>
      <c r="C59" s="18">
        <v>4</v>
      </c>
      <c r="D59" s="18">
        <v>5</v>
      </c>
      <c r="E59" s="18">
        <v>5</v>
      </c>
      <c r="F59" s="18">
        <v>5</v>
      </c>
      <c r="G59" s="18">
        <v>4</v>
      </c>
      <c r="H59" s="18">
        <v>5</v>
      </c>
      <c r="I59" s="18">
        <v>4</v>
      </c>
      <c r="J59" s="18">
        <v>5</v>
      </c>
      <c r="K59" s="18">
        <v>5</v>
      </c>
      <c r="L59" s="18">
        <v>4</v>
      </c>
      <c r="M59" s="18">
        <v>5</v>
      </c>
      <c r="N59" s="18">
        <v>5</v>
      </c>
      <c r="O59" s="18">
        <v>4</v>
      </c>
      <c r="P59" s="18">
        <v>4</v>
      </c>
      <c r="Q59" s="18">
        <v>4</v>
      </c>
      <c r="R59" s="18">
        <v>4</v>
      </c>
      <c r="S59" s="18">
        <v>5</v>
      </c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28">
        <f>SUM(B59:AG59)</f>
        <v>82</v>
      </c>
      <c r="AI59" s="26">
        <f>AH59/18</f>
        <v>4.5555555555555554</v>
      </c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</row>
    <row r="60" spans="1:71" x14ac:dyDescent="0.25">
      <c r="A60" s="18" t="s">
        <v>27</v>
      </c>
      <c r="B60" s="18">
        <v>5</v>
      </c>
      <c r="C60" s="18">
        <v>5</v>
      </c>
      <c r="D60" s="18">
        <v>5</v>
      </c>
      <c r="E60" s="18">
        <v>5</v>
      </c>
      <c r="F60" s="18">
        <v>5</v>
      </c>
      <c r="G60" s="18">
        <v>5</v>
      </c>
      <c r="H60" s="18">
        <v>5</v>
      </c>
      <c r="I60" s="18">
        <v>5</v>
      </c>
      <c r="J60" s="18">
        <v>5</v>
      </c>
      <c r="K60" s="18">
        <v>5</v>
      </c>
      <c r="L60" s="18">
        <v>5</v>
      </c>
      <c r="M60" s="18">
        <v>5</v>
      </c>
      <c r="N60" s="18">
        <v>5</v>
      </c>
      <c r="O60" s="18">
        <v>5</v>
      </c>
      <c r="P60" s="18">
        <v>5</v>
      </c>
      <c r="Q60" s="18">
        <v>5</v>
      </c>
      <c r="R60" s="18">
        <v>5</v>
      </c>
      <c r="S60" s="18">
        <v>5</v>
      </c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28">
        <f>SUM(B60:AG60)</f>
        <v>90</v>
      </c>
      <c r="AI60" s="26">
        <f t="shared" ref="AI60:AI63" si="8">AH60/18</f>
        <v>5</v>
      </c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</row>
    <row r="61" spans="1:71" x14ac:dyDescent="0.25">
      <c r="A61" s="18" t="s">
        <v>28</v>
      </c>
      <c r="B61" s="18">
        <v>5</v>
      </c>
      <c r="C61" s="18">
        <v>5</v>
      </c>
      <c r="D61" s="18">
        <v>5</v>
      </c>
      <c r="E61" s="18">
        <v>5</v>
      </c>
      <c r="F61" s="18">
        <v>5</v>
      </c>
      <c r="G61" s="18">
        <v>4</v>
      </c>
      <c r="H61" s="18">
        <v>5</v>
      </c>
      <c r="I61" s="18">
        <v>4</v>
      </c>
      <c r="J61" s="18">
        <v>5</v>
      </c>
      <c r="K61" s="18">
        <v>5</v>
      </c>
      <c r="L61" s="18">
        <v>4</v>
      </c>
      <c r="M61" s="18">
        <v>5</v>
      </c>
      <c r="N61" s="18">
        <v>5</v>
      </c>
      <c r="O61" s="18">
        <v>4</v>
      </c>
      <c r="P61" s="18">
        <v>5</v>
      </c>
      <c r="Q61" s="18">
        <v>5</v>
      </c>
      <c r="R61" s="18">
        <v>5</v>
      </c>
      <c r="S61" s="18">
        <v>5</v>
      </c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28">
        <f>SUM(B61:AG61)</f>
        <v>86</v>
      </c>
      <c r="AI61" s="26">
        <f t="shared" si="8"/>
        <v>4.7777777777777777</v>
      </c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</row>
    <row r="62" spans="1:71" x14ac:dyDescent="0.25">
      <c r="A62" s="18" t="s">
        <v>29</v>
      </c>
      <c r="B62" s="18">
        <v>5</v>
      </c>
      <c r="C62" s="18">
        <v>4</v>
      </c>
      <c r="D62" s="18">
        <v>5</v>
      </c>
      <c r="E62" s="18">
        <v>5</v>
      </c>
      <c r="F62" s="18">
        <v>5</v>
      </c>
      <c r="G62" s="18">
        <v>5</v>
      </c>
      <c r="H62" s="18">
        <v>5</v>
      </c>
      <c r="I62" s="18">
        <v>5</v>
      </c>
      <c r="J62" s="18">
        <v>5</v>
      </c>
      <c r="K62" s="18">
        <v>5</v>
      </c>
      <c r="L62" s="18">
        <v>5</v>
      </c>
      <c r="M62" s="18">
        <v>5</v>
      </c>
      <c r="N62" s="18">
        <v>5</v>
      </c>
      <c r="O62" s="18">
        <v>5</v>
      </c>
      <c r="P62" s="18">
        <v>4</v>
      </c>
      <c r="Q62" s="18">
        <v>5</v>
      </c>
      <c r="R62" s="18">
        <v>4</v>
      </c>
      <c r="S62" s="18">
        <v>4</v>
      </c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28">
        <f>SUM(B62:AG62)</f>
        <v>86</v>
      </c>
      <c r="AI62" s="26">
        <f t="shared" si="8"/>
        <v>4.7777777777777777</v>
      </c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</row>
    <row r="63" spans="1:71" x14ac:dyDescent="0.25">
      <c r="A63" s="20" t="s">
        <v>30</v>
      </c>
      <c r="B63" s="18">
        <v>5</v>
      </c>
      <c r="C63" s="20">
        <v>5</v>
      </c>
      <c r="D63" s="18">
        <v>5</v>
      </c>
      <c r="E63" s="18">
        <v>5</v>
      </c>
      <c r="F63" s="20">
        <v>5</v>
      </c>
      <c r="G63" s="18">
        <v>5</v>
      </c>
      <c r="H63" s="20">
        <v>5</v>
      </c>
      <c r="I63" s="20">
        <v>5</v>
      </c>
      <c r="J63" s="20">
        <v>5</v>
      </c>
      <c r="K63" s="20">
        <v>5</v>
      </c>
      <c r="L63" s="20">
        <v>5</v>
      </c>
      <c r="M63" s="18">
        <v>5</v>
      </c>
      <c r="N63" s="20">
        <v>5</v>
      </c>
      <c r="O63" s="20">
        <v>5</v>
      </c>
      <c r="P63" s="18">
        <v>5</v>
      </c>
      <c r="Q63" s="20">
        <v>5</v>
      </c>
      <c r="R63" s="20">
        <v>5</v>
      </c>
      <c r="S63" s="20">
        <v>5</v>
      </c>
      <c r="T63" s="20"/>
      <c r="U63" s="18"/>
      <c r="V63" s="18"/>
      <c r="W63" s="20"/>
      <c r="X63" s="20"/>
      <c r="Y63" s="20"/>
      <c r="Z63" s="18"/>
      <c r="AA63" s="20"/>
      <c r="AB63" s="18"/>
      <c r="AC63" s="20"/>
      <c r="AD63" s="18"/>
      <c r="AE63" s="18"/>
      <c r="AF63" s="20"/>
      <c r="AG63" s="18"/>
      <c r="AH63" s="28">
        <f>SUM(B63:AG63)</f>
        <v>90</v>
      </c>
      <c r="AI63" s="26">
        <f t="shared" si="8"/>
        <v>5</v>
      </c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</row>
    <row r="64" spans="1:71" x14ac:dyDescent="0.25">
      <c r="A64" s="7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4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</row>
    <row r="65" spans="1:71" x14ac:dyDescent="0.25">
      <c r="A65" s="75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7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</row>
    <row r="66" spans="1:71" x14ac:dyDescent="0.25">
      <c r="A66" s="78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80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</row>
    <row r="67" spans="1:71" x14ac:dyDescent="0.25">
      <c r="A67" s="81" t="s">
        <v>31</v>
      </c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3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</row>
    <row r="68" spans="1:71" x14ac:dyDescent="0.25">
      <c r="A68" s="4" t="s">
        <v>105</v>
      </c>
      <c r="B68" s="4"/>
      <c r="C68" s="4">
        <v>1</v>
      </c>
      <c r="D68" s="4"/>
      <c r="E68" s="4">
        <v>1</v>
      </c>
      <c r="F68" s="4"/>
      <c r="G68" s="4">
        <v>1</v>
      </c>
      <c r="H68" s="4">
        <v>1</v>
      </c>
      <c r="I68" s="4">
        <v>1</v>
      </c>
      <c r="J68" s="37"/>
      <c r="K68" s="37">
        <v>1</v>
      </c>
      <c r="L68" s="37"/>
      <c r="M68" s="37">
        <v>1</v>
      </c>
      <c r="N68" s="37">
        <v>1</v>
      </c>
      <c r="O68" s="37">
        <v>1</v>
      </c>
      <c r="P68" s="37">
        <v>1</v>
      </c>
      <c r="Q68" s="37">
        <v>1</v>
      </c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4"/>
      <c r="AG68" s="4"/>
      <c r="AH68" s="32">
        <f>SUM(B68:AG68)</f>
        <v>11</v>
      </c>
      <c r="AI68" s="26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</row>
    <row r="69" spans="1:71" x14ac:dyDescent="0.25">
      <c r="A69" s="4" t="s">
        <v>106</v>
      </c>
      <c r="B69" s="4">
        <v>1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32">
        <f t="shared" ref="AH69:AH73" si="9">SUM(B69:AG69)</f>
        <v>1</v>
      </c>
      <c r="AI69" s="27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</row>
    <row r="70" spans="1:71" x14ac:dyDescent="0.25">
      <c r="A70" s="4" t="s">
        <v>34</v>
      </c>
      <c r="B70" s="4"/>
      <c r="C70" s="4"/>
      <c r="D70" s="4">
        <v>1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>
        <v>1</v>
      </c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32">
        <f t="shared" si="9"/>
        <v>2</v>
      </c>
      <c r="AI70" s="27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</row>
    <row r="71" spans="1:71" x14ac:dyDescent="0.25">
      <c r="A71" s="4" t="s">
        <v>88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32">
        <f t="shared" si="9"/>
        <v>0</v>
      </c>
      <c r="AI71" s="27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</row>
    <row r="72" spans="1:71" s="1" customFormat="1" x14ac:dyDescent="0.25">
      <c r="A72" s="4" t="s">
        <v>35</v>
      </c>
      <c r="B72" s="4"/>
      <c r="C72" s="4"/>
      <c r="D72" s="4"/>
      <c r="E72" s="4"/>
      <c r="F72" s="4">
        <v>1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>
        <v>1</v>
      </c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32">
        <f t="shared" si="9"/>
        <v>2</v>
      </c>
      <c r="AI72" s="27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</row>
    <row r="73" spans="1:71" x14ac:dyDescent="0.25">
      <c r="A73" s="57" t="s">
        <v>36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>
        <v>1</v>
      </c>
      <c r="M73" s="57"/>
      <c r="N73" s="57">
        <v>1</v>
      </c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8">
        <f t="shared" si="9"/>
        <v>2</v>
      </c>
      <c r="AI73" s="59"/>
      <c r="AJ73" s="62"/>
      <c r="AK73" s="62"/>
      <c r="AL73" s="6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</row>
    <row r="74" spans="1:71" x14ac:dyDescent="0.25">
      <c r="A74" s="104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29"/>
      <c r="AI74" s="27"/>
    </row>
    <row r="75" spans="1:71" x14ac:dyDescent="0.25">
      <c r="A75" s="105" t="s">
        <v>39</v>
      </c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7"/>
    </row>
    <row r="76" spans="1:71" x14ac:dyDescent="0.25">
      <c r="A76" s="108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10"/>
    </row>
    <row r="77" spans="1:71" x14ac:dyDescent="0.25">
      <c r="A77" s="4" t="s">
        <v>40</v>
      </c>
      <c r="B77" s="4">
        <v>1</v>
      </c>
      <c r="C77" s="4">
        <v>1</v>
      </c>
      <c r="D77" s="4">
        <v>1</v>
      </c>
      <c r="E77" s="4"/>
      <c r="F77" s="4">
        <v>1</v>
      </c>
      <c r="G77" s="4">
        <v>1</v>
      </c>
      <c r="H77" s="4">
        <v>1</v>
      </c>
      <c r="I77" s="4">
        <v>1</v>
      </c>
      <c r="J77" s="4">
        <v>1</v>
      </c>
      <c r="K77" s="4">
        <v>1</v>
      </c>
      <c r="L77" s="4">
        <v>1</v>
      </c>
      <c r="M77" s="4">
        <v>1</v>
      </c>
      <c r="N77" s="4">
        <v>1</v>
      </c>
      <c r="O77" s="4">
        <v>1</v>
      </c>
      <c r="P77" s="4">
        <v>1</v>
      </c>
      <c r="Q77" s="4">
        <v>1</v>
      </c>
      <c r="R77" s="4"/>
      <c r="S77" s="4">
        <v>1</v>
      </c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32">
        <f>SUM(B77:AG77)</f>
        <v>16</v>
      </c>
      <c r="AI77" s="26"/>
    </row>
    <row r="78" spans="1:71" x14ac:dyDescent="0.25">
      <c r="A78" s="4" t="s">
        <v>41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32">
        <f>SUM(B78:AG78)</f>
        <v>0</v>
      </c>
      <c r="AI78" s="27"/>
    </row>
    <row r="79" spans="1:71" x14ac:dyDescent="0.25">
      <c r="A79" s="7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4"/>
    </row>
    <row r="80" spans="1:71" x14ac:dyDescent="0.25">
      <c r="A80" s="75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7"/>
    </row>
    <row r="81" spans="1:35" x14ac:dyDescent="0.25">
      <c r="A81" s="78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80"/>
    </row>
    <row r="82" spans="1:35" x14ac:dyDescent="0.25">
      <c r="A82" s="101" t="s">
        <v>43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3"/>
    </row>
    <row r="83" spans="1:35" ht="15" customHeight="1" x14ac:dyDescent="0.25">
      <c r="A83" s="51" t="s">
        <v>44</v>
      </c>
      <c r="B83" s="51">
        <v>1</v>
      </c>
      <c r="C83" s="51"/>
      <c r="D83" s="51">
        <v>1</v>
      </c>
      <c r="E83" s="51">
        <v>1</v>
      </c>
      <c r="F83" s="51">
        <v>1</v>
      </c>
      <c r="G83" s="51"/>
      <c r="H83" s="51"/>
      <c r="I83" s="51"/>
      <c r="J83" s="51">
        <v>1</v>
      </c>
      <c r="K83" s="51"/>
      <c r="L83" s="51"/>
      <c r="M83" s="51">
        <v>1</v>
      </c>
      <c r="N83" s="51">
        <v>1</v>
      </c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2">
        <f t="shared" ref="AH83:AH95" si="10">SUM(B83:AG83)</f>
        <v>7</v>
      </c>
      <c r="AI83" s="53"/>
    </row>
    <row r="84" spans="1:35" x14ac:dyDescent="0.25">
      <c r="A84" s="51" t="s">
        <v>45</v>
      </c>
      <c r="B84" s="51">
        <v>1</v>
      </c>
      <c r="C84" s="51"/>
      <c r="D84" s="51">
        <v>1</v>
      </c>
      <c r="E84" s="51"/>
      <c r="F84" s="51"/>
      <c r="G84" s="51"/>
      <c r="H84" s="51"/>
      <c r="I84" s="51">
        <v>1</v>
      </c>
      <c r="J84" s="51"/>
      <c r="K84" s="51"/>
      <c r="L84" s="51"/>
      <c r="M84" s="51">
        <v>1</v>
      </c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2">
        <f t="shared" si="10"/>
        <v>4</v>
      </c>
      <c r="AI84" s="53"/>
    </row>
    <row r="85" spans="1:35" x14ac:dyDescent="0.25">
      <c r="A85" s="51" t="s">
        <v>46</v>
      </c>
      <c r="B85" s="51">
        <v>1</v>
      </c>
      <c r="C85" s="51">
        <v>1</v>
      </c>
      <c r="D85" s="51"/>
      <c r="E85" s="51"/>
      <c r="F85" s="51"/>
      <c r="G85" s="51"/>
      <c r="H85" s="51"/>
      <c r="I85" s="51">
        <v>1</v>
      </c>
      <c r="J85" s="51"/>
      <c r="K85" s="51"/>
      <c r="L85" s="51"/>
      <c r="M85" s="51">
        <v>1</v>
      </c>
      <c r="N85" s="51"/>
      <c r="O85" s="51"/>
      <c r="P85" s="51"/>
      <c r="Q85" s="51"/>
      <c r="R85" s="51"/>
      <c r="S85" s="51">
        <v>1</v>
      </c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2">
        <f t="shared" si="10"/>
        <v>5</v>
      </c>
      <c r="AI85" s="53"/>
    </row>
    <row r="86" spans="1:35" x14ac:dyDescent="0.25">
      <c r="A86" s="51" t="s">
        <v>47</v>
      </c>
      <c r="B86" s="51"/>
      <c r="C86" s="51"/>
      <c r="D86" s="51">
        <v>1</v>
      </c>
      <c r="E86" s="51"/>
      <c r="F86" s="51"/>
      <c r="G86" s="51">
        <v>1</v>
      </c>
      <c r="H86" s="51">
        <v>1</v>
      </c>
      <c r="I86" s="51">
        <v>1</v>
      </c>
      <c r="J86" s="51"/>
      <c r="K86" s="51"/>
      <c r="L86" s="51"/>
      <c r="M86" s="51">
        <v>1</v>
      </c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2">
        <f t="shared" si="10"/>
        <v>5</v>
      </c>
      <c r="AI86" s="53"/>
    </row>
    <row r="87" spans="1:35" x14ac:dyDescent="0.25">
      <c r="A87" s="51" t="s">
        <v>48</v>
      </c>
      <c r="B87" s="51"/>
      <c r="C87" s="51">
        <v>1</v>
      </c>
      <c r="D87" s="51">
        <v>1</v>
      </c>
      <c r="E87" s="51">
        <v>1</v>
      </c>
      <c r="F87" s="51"/>
      <c r="G87" s="51"/>
      <c r="H87" s="51"/>
      <c r="I87" s="51">
        <v>1</v>
      </c>
      <c r="J87" s="51"/>
      <c r="K87" s="51"/>
      <c r="L87" s="51">
        <v>1</v>
      </c>
      <c r="M87" s="51">
        <v>1</v>
      </c>
      <c r="N87" s="51">
        <v>1</v>
      </c>
      <c r="O87" s="51"/>
      <c r="P87" s="51"/>
      <c r="Q87" s="51"/>
      <c r="R87" s="51"/>
      <c r="S87" s="51">
        <v>1</v>
      </c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2">
        <f t="shared" si="10"/>
        <v>8</v>
      </c>
      <c r="AI87" s="53"/>
    </row>
    <row r="88" spans="1:35" x14ac:dyDescent="0.25">
      <c r="A88" s="51" t="s">
        <v>49</v>
      </c>
      <c r="B88" s="51">
        <v>1</v>
      </c>
      <c r="C88" s="51">
        <v>1</v>
      </c>
      <c r="D88" s="54">
        <v>1</v>
      </c>
      <c r="E88" s="51"/>
      <c r="F88" s="51"/>
      <c r="G88" s="51"/>
      <c r="H88" s="51"/>
      <c r="I88" s="51">
        <v>1</v>
      </c>
      <c r="J88" s="51"/>
      <c r="K88" s="51"/>
      <c r="L88" s="51"/>
      <c r="M88" s="51">
        <v>1</v>
      </c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2">
        <f t="shared" si="10"/>
        <v>5</v>
      </c>
      <c r="AI88" s="53"/>
    </row>
    <row r="89" spans="1:35" x14ac:dyDescent="0.25">
      <c r="A89" s="45" t="s">
        <v>50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6">
        <f t="shared" si="10"/>
        <v>0</v>
      </c>
      <c r="AI89" s="47"/>
    </row>
    <row r="90" spans="1:35" x14ac:dyDescent="0.25">
      <c r="A90" s="51" t="s">
        <v>51</v>
      </c>
      <c r="B90" s="51">
        <v>1</v>
      </c>
      <c r="C90" s="51">
        <v>1</v>
      </c>
      <c r="D90" s="51"/>
      <c r="E90" s="51"/>
      <c r="F90" s="51"/>
      <c r="G90" s="51">
        <v>1</v>
      </c>
      <c r="H90" s="51"/>
      <c r="I90" s="51">
        <v>1</v>
      </c>
      <c r="J90" s="51"/>
      <c r="K90" s="51"/>
      <c r="L90" s="51"/>
      <c r="M90" s="51">
        <v>1</v>
      </c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2">
        <f t="shared" si="10"/>
        <v>5</v>
      </c>
      <c r="AI90" s="53"/>
    </row>
    <row r="91" spans="1:35" x14ac:dyDescent="0.25">
      <c r="A91" s="51" t="s">
        <v>52</v>
      </c>
      <c r="B91" s="51">
        <v>1</v>
      </c>
      <c r="C91" s="51">
        <v>1</v>
      </c>
      <c r="D91" s="51"/>
      <c r="E91" s="51"/>
      <c r="F91" s="51"/>
      <c r="G91" s="51">
        <v>1</v>
      </c>
      <c r="H91" s="51"/>
      <c r="I91" s="51"/>
      <c r="J91" s="51">
        <v>1</v>
      </c>
      <c r="K91" s="51">
        <v>1</v>
      </c>
      <c r="L91" s="51"/>
      <c r="M91" s="51">
        <v>1</v>
      </c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2">
        <f t="shared" si="10"/>
        <v>6</v>
      </c>
      <c r="AI91" s="53"/>
    </row>
    <row r="92" spans="1:35" x14ac:dyDescent="0.25">
      <c r="A92" s="51" t="s">
        <v>101</v>
      </c>
      <c r="B92" s="51">
        <v>1</v>
      </c>
      <c r="C92" s="51"/>
      <c r="D92" s="51"/>
      <c r="E92" s="51">
        <v>1</v>
      </c>
      <c r="F92" s="51"/>
      <c r="G92" s="51"/>
      <c r="H92" s="51"/>
      <c r="I92" s="51"/>
      <c r="J92" s="51">
        <v>1</v>
      </c>
      <c r="K92" s="51">
        <v>1</v>
      </c>
      <c r="L92" s="51">
        <v>1</v>
      </c>
      <c r="M92" s="51">
        <v>1</v>
      </c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2">
        <f t="shared" si="10"/>
        <v>6</v>
      </c>
      <c r="AI92" s="53"/>
    </row>
    <row r="93" spans="1:35" x14ac:dyDescent="0.25">
      <c r="A93" s="51" t="s">
        <v>102</v>
      </c>
      <c r="B93" s="51"/>
      <c r="C93" s="51">
        <v>1</v>
      </c>
      <c r="D93" s="51"/>
      <c r="E93" s="51"/>
      <c r="F93" s="51"/>
      <c r="G93" s="51">
        <v>1</v>
      </c>
      <c r="H93" s="51">
        <v>1</v>
      </c>
      <c r="I93" s="51">
        <v>1</v>
      </c>
      <c r="J93" s="51">
        <v>1</v>
      </c>
      <c r="K93" s="51">
        <v>1</v>
      </c>
      <c r="L93" s="51">
        <v>1</v>
      </c>
      <c r="M93" s="51">
        <v>1</v>
      </c>
      <c r="N93" s="51">
        <v>1</v>
      </c>
      <c r="O93" s="51">
        <v>1</v>
      </c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2">
        <f t="shared" si="10"/>
        <v>10</v>
      </c>
      <c r="AI93" s="53"/>
    </row>
    <row r="94" spans="1:35" x14ac:dyDescent="0.25">
      <c r="A94" s="51" t="s">
        <v>103</v>
      </c>
      <c r="B94" s="51"/>
      <c r="C94" s="51"/>
      <c r="D94" s="51">
        <v>1</v>
      </c>
      <c r="E94" s="51"/>
      <c r="F94" s="51">
        <v>1</v>
      </c>
      <c r="G94" s="51">
        <v>1</v>
      </c>
      <c r="H94" s="51">
        <v>1</v>
      </c>
      <c r="I94" s="51">
        <v>1</v>
      </c>
      <c r="J94" s="51">
        <v>1</v>
      </c>
      <c r="K94" s="51">
        <v>1</v>
      </c>
      <c r="L94" s="51">
        <v>1</v>
      </c>
      <c r="M94" s="51">
        <v>1</v>
      </c>
      <c r="N94" s="51"/>
      <c r="O94" s="51">
        <v>1</v>
      </c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2">
        <f t="shared" si="10"/>
        <v>10</v>
      </c>
      <c r="AI94" s="53"/>
    </row>
    <row r="95" spans="1:35" x14ac:dyDescent="0.25">
      <c r="A95" s="51" t="s">
        <v>104</v>
      </c>
      <c r="B95" s="51"/>
      <c r="C95" s="51"/>
      <c r="D95" s="51">
        <v>1</v>
      </c>
      <c r="E95" s="51"/>
      <c r="F95" s="51">
        <v>1</v>
      </c>
      <c r="G95" s="51">
        <v>1</v>
      </c>
      <c r="H95" s="51">
        <v>1</v>
      </c>
      <c r="I95" s="51">
        <v>1</v>
      </c>
      <c r="J95" s="51">
        <v>1</v>
      </c>
      <c r="K95" s="51">
        <v>1</v>
      </c>
      <c r="L95" s="51">
        <v>1</v>
      </c>
      <c r="M95" s="51">
        <v>1</v>
      </c>
      <c r="N95" s="51">
        <v>1</v>
      </c>
      <c r="O95" s="51">
        <v>1</v>
      </c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2">
        <f t="shared" si="10"/>
        <v>11</v>
      </c>
      <c r="AI95" s="55"/>
    </row>
    <row r="96" spans="1:35" x14ac:dyDescent="0.25">
      <c r="A96" s="56" t="s">
        <v>90</v>
      </c>
      <c r="B96" s="49" t="s">
        <v>110</v>
      </c>
      <c r="C96" s="49" t="s">
        <v>111</v>
      </c>
      <c r="D96" s="49" t="s">
        <v>107</v>
      </c>
      <c r="E96" s="49"/>
      <c r="F96" s="49" t="s">
        <v>108</v>
      </c>
      <c r="G96" s="49" t="s">
        <v>112</v>
      </c>
      <c r="H96" s="49" t="s">
        <v>109</v>
      </c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 t="s">
        <v>91</v>
      </c>
      <c r="V96" s="49" t="s">
        <v>91</v>
      </c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</row>
    <row r="97" spans="1:35" x14ac:dyDescent="0.2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</row>
    <row r="98" spans="1:35" x14ac:dyDescent="0.25">
      <c r="A98" s="48"/>
    </row>
    <row r="99" spans="1:35" x14ac:dyDescent="0.25">
      <c r="A99" s="48"/>
    </row>
    <row r="100" spans="1:35" x14ac:dyDescent="0.25">
      <c r="A100" s="48"/>
    </row>
    <row r="101" spans="1:35" ht="27" customHeight="1" x14ac:dyDescent="0.25">
      <c r="A101" s="48"/>
    </row>
    <row r="102" spans="1:35" x14ac:dyDescent="0.25">
      <c r="A102" s="48"/>
    </row>
    <row r="103" spans="1:35" x14ac:dyDescent="0.25">
      <c r="A103" s="48"/>
    </row>
    <row r="104" spans="1:35" x14ac:dyDescent="0.25">
      <c r="A104" s="48"/>
    </row>
    <row r="105" spans="1:35" x14ac:dyDescent="0.25">
      <c r="A105" s="48"/>
    </row>
    <row r="106" spans="1:35" x14ac:dyDescent="0.25">
      <c r="A106" s="48"/>
    </row>
    <row r="107" spans="1:35" x14ac:dyDescent="0.25">
      <c r="A107" s="49"/>
    </row>
    <row r="108" spans="1:35" x14ac:dyDescent="0.25">
      <c r="A108" s="49"/>
    </row>
    <row r="109" spans="1:35" x14ac:dyDescent="0.25">
      <c r="A109" s="49"/>
    </row>
    <row r="110" spans="1:35" x14ac:dyDescent="0.25">
      <c r="A110" s="49"/>
    </row>
    <row r="111" spans="1:35" x14ac:dyDescent="0.25">
      <c r="A111" s="49"/>
    </row>
    <row r="112" spans="1:35" x14ac:dyDescent="0.25">
      <c r="A112" s="49"/>
    </row>
    <row r="113" spans="1:1" x14ac:dyDescent="0.25">
      <c r="A113" s="49"/>
    </row>
    <row r="114" spans="1:1" x14ac:dyDescent="0.25">
      <c r="A114" s="49"/>
    </row>
    <row r="115" spans="1:1" x14ac:dyDescent="0.25">
      <c r="A115" s="49"/>
    </row>
  </sheetData>
  <mergeCells count="22">
    <mergeCell ref="A64:AI66"/>
    <mergeCell ref="A58:AI58"/>
    <mergeCell ref="A52:AI52"/>
    <mergeCell ref="A49:AI51"/>
    <mergeCell ref="A46:AI46"/>
    <mergeCell ref="A56:AG57"/>
    <mergeCell ref="A82:AI82"/>
    <mergeCell ref="A74:AG74"/>
    <mergeCell ref="A79:AI81"/>
    <mergeCell ref="A75:AI76"/>
    <mergeCell ref="A67:AI67"/>
    <mergeCell ref="A14:AI14"/>
    <mergeCell ref="A10:AI13"/>
    <mergeCell ref="A2:AI2"/>
    <mergeCell ref="AK16:AM16"/>
    <mergeCell ref="AL45:AM48"/>
    <mergeCell ref="AK45:AK48"/>
    <mergeCell ref="AK17:AK20"/>
    <mergeCell ref="AL17:AM20"/>
    <mergeCell ref="A22:AI23"/>
    <mergeCell ref="A24:AI24"/>
    <mergeCell ref="A34:AI3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 y totales</vt:lpstr>
      <vt:lpstr>Datos grafico prom y total fina</vt:lpstr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 Tecnica 02</dc:creator>
  <cp:lastModifiedBy>ODAC</cp:lastModifiedBy>
  <dcterms:created xsi:type="dcterms:W3CDTF">2016-02-10T18:22:18Z</dcterms:created>
  <dcterms:modified xsi:type="dcterms:W3CDTF">2018-11-19T14:43:01Z</dcterms:modified>
</cp:coreProperties>
</file>