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6\Marzo\"/>
    </mc:Choice>
  </mc:AlternateContent>
  <xr:revisionPtr revIDLastSave="0" documentId="13_ncr:1_{2BE5BA3D-170A-42FB-9707-DF393D6D7646}" xr6:coauthVersionLast="47" xr6:coauthVersionMax="47" xr10:uidLastSave="{00000000-0000-0000-0000-000000000000}"/>
  <bookViews>
    <workbookView xWindow="-120" yWindow="-120" windowWidth="20730" windowHeight="11160" xr2:uid="{57BC5243-3910-437D-B1C7-0E414171BCA6}"/>
  </bookViews>
  <sheets>
    <sheet name="CP Marzo" sheetId="1" r:id="rId1"/>
  </sheets>
  <externalReferences>
    <externalReference r:id="rId2"/>
    <externalReference r:id="rId3"/>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'CP Marzo'!$A$1:$J$33</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H27" i="1"/>
  <c r="I27" i="1" s="1"/>
  <c r="H26" i="1"/>
  <c r="I26" i="1" s="1"/>
  <c r="H25" i="1"/>
  <c r="I25" i="1" s="1"/>
  <c r="H24" i="1"/>
  <c r="I24" i="1" s="1"/>
  <c r="H23" i="1"/>
  <c r="I23" i="1" s="1"/>
  <c r="H22" i="1"/>
  <c r="I22" i="1" s="1"/>
  <c r="H21" i="1"/>
  <c r="I21" i="1" s="1"/>
  <c r="H20" i="1"/>
  <c r="I20" i="1" s="1"/>
  <c r="I19" i="1"/>
  <c r="H19" i="1"/>
  <c r="I18" i="1"/>
  <c r="H18" i="1"/>
  <c r="H17" i="1"/>
  <c r="I17" i="1" s="1"/>
  <c r="H16" i="1"/>
  <c r="I15" i="1"/>
  <c r="I14" i="1"/>
  <c r="I13" i="1"/>
  <c r="I12" i="1"/>
  <c r="I11" i="1"/>
  <c r="I10" i="1"/>
  <c r="I9" i="1"/>
  <c r="I8" i="1"/>
  <c r="I7" i="1"/>
  <c r="H28" i="1" l="1"/>
  <c r="I16" i="1"/>
  <c r="I28" i="1" s="1"/>
</calcChain>
</file>

<file path=xl/sharedStrings.xml><?xml version="1.0" encoding="utf-8"?>
<sst xmlns="http://schemas.openxmlformats.org/spreadsheetml/2006/main" count="98" uniqueCount="66">
  <si>
    <t xml:space="preserve">ORGANISMO DOMINICANO DE ACREDITACION </t>
  </si>
  <si>
    <t>ESTADO DE CUENTAS PAGADAS  A SUPLIDORES AL 31 DE MARZO 2026</t>
  </si>
  <si>
    <t xml:space="preserve">PROVEEDOR </t>
  </si>
  <si>
    <t>CONCEPTO</t>
  </si>
  <si>
    <t xml:space="preserve"> FACTURA No. (NCF GUBERNAMENTAL)</t>
  </si>
  <si>
    <t>FECHA FACTURA</t>
  </si>
  <si>
    <t xml:space="preserve">MONTO FACTURADO </t>
  </si>
  <si>
    <t>FECHA FIN FACTURA</t>
  </si>
  <si>
    <t>MONTO PAGADO A LA FECHA</t>
  </si>
  <si>
    <t>MONTO PENDIENTE</t>
  </si>
  <si>
    <t>ESTADO</t>
  </si>
  <si>
    <t>ALOHA SOL</t>
  </si>
  <si>
    <t>SERVICIOS DE GESTION Y MONTAJE PARA TALLER CAPACITACION EN BPA, BPM Y TOMA DE MUESTRA Y MUESTREO.</t>
  </si>
  <si>
    <t>A010010011500002969</t>
  </si>
  <si>
    <t>ATRASADO</t>
  </si>
  <si>
    <t>FONDO DE INVERSION CERRADO PIONEER INMOBILIARIO II</t>
  </si>
  <si>
    <t>ALQUILER DE OFICINA DE ODAC, CORRESPONDIENTE A LOS MESES  DESDE  MAYO 2025 HASTA SEPTIEMBRE 2025, SEGUN CONTRATO BS-0003603-2018.</t>
  </si>
  <si>
    <t>B1500000181</t>
  </si>
  <si>
    <t>ALQUILER DE OFICINA DE ODAC, CORRESPONDIENTE AL MES DE OCTUBRE 2025, SEGUN CONTRATO BS-0003603-2018.</t>
  </si>
  <si>
    <t>B1500000183</t>
  </si>
  <si>
    <t>ALQUILER DE OFICINA DE ODAC, CORRESPONDIENTE AL MES DE NOVIEMBRE 2025, SEGUN CONTRATO BS-0003603-2018.</t>
  </si>
  <si>
    <t>B1500000185</t>
  </si>
  <si>
    <t>ALQUILER DE OFICINA DE ODAC, CORRESPONDIENTE AL MES DE DICIEMBRE 2025, SEGUN CONTRATO BS-0003603-2018.</t>
  </si>
  <si>
    <t>B1500000187</t>
  </si>
  <si>
    <t>ALQUILER DE OFICINA DE ODAC, CORRESPONDIENTE AL MES DE ENERO 2026, SEGUN CONTRATO BS-0003603-2018.</t>
  </si>
  <si>
    <t>E450000000001</t>
  </si>
  <si>
    <t>E450000000002</t>
  </si>
  <si>
    <t>ALQUILER DE OFICINA DE ODAC, CORRESPONDIENTE AL MES DE FEBRERO 2026, SEGUN CONTRATO BS-0003603-2018.</t>
  </si>
  <si>
    <t>E450000000003</t>
  </si>
  <si>
    <t>PENDIENTE</t>
  </si>
  <si>
    <t>E450000000004</t>
  </si>
  <si>
    <t>SEMINARIO PONTIFICIO SANTO TOMAS DE AQUINO</t>
  </si>
  <si>
    <t>ALQUILER DE 17 PARQUEOS, PARA USO DEL PERSONAL, CORRESPONDIENTE AL MES DE FEBRERO 2026</t>
  </si>
  <si>
    <t>B1500000193</t>
  </si>
  <si>
    <t>COMPLETADO</t>
  </si>
  <si>
    <t>SEGURO NACIONAL DE SALUD</t>
  </si>
  <si>
    <t>SEGURO COMPLEMENTARIO AL PERSONAL, CORRESPONDIENTE AL MES DE MARZO 2026</t>
  </si>
  <si>
    <t>E450000005288</t>
  </si>
  <si>
    <t>INMOTION, S.A.S.</t>
  </si>
  <si>
    <t xml:space="preserve">SERVICIO DE PLATAFORMA DE CORREO ELECTRONICO, CORRESPONDIENTE AL 2DO. TRIMESTRE 2026 </t>
  </si>
  <si>
    <t>E450000000027</t>
  </si>
  <si>
    <t>SEGUROS RESERVAS</t>
  </si>
  <si>
    <t>SEGURO DE VIDA AL PERSONAL, CORRESPONDIENTE AL MES DE MARZO 2026</t>
  </si>
  <si>
    <t>E450000011186</t>
  </si>
  <si>
    <t>BIENVENIDO ACOSTA MENDEZ</t>
  </si>
  <si>
    <t>SERVICIOS PROFESIONALES EN ASPECTOS JURIDICOS DEL 20 DE ENERO 2026 AL 20 DE FEBRERO 2026</t>
  </si>
  <si>
    <t>B1500000268</t>
  </si>
  <si>
    <t>FLORISTERIA ZUNIFLOR, SRL.</t>
  </si>
  <si>
    <t>ADQUISICIÓN DE OFRENDA FLORAL POR MOTIVO DE LA CONMEMORACIÓN DEL MES DE LA PATRIA Y 182 ANIVERSARIO DE LA INDEPENDENCIA NACIONAL, QUE SE DEPOSITARA EN EL ALTAR DE LA PATRIA EL 24 DE FEBRERO DE 2026</t>
  </si>
  <si>
    <t>B1500000114</t>
  </si>
  <si>
    <t>GRUPO IRMACELI SERVICES, SRL.</t>
  </si>
  <si>
    <t>EXPERTO TÉCNICO CON COMPETENCIA EN CALIBRACIÓN DE MASA, QUIEN FORMARA PARTE DEL COMITÉ AD HOC QUE SE CONFORMÓ PARA COMPLETAR EL EXPERTIZ DE LA COMISIÓN DE ACREDITACION PARA TOMA DE DECISIÓN DE LA EVALUACIÓN DE SEGUIMIENTO 2 DE INMETROLOGY LABORATORIO DE CALIBRACION</t>
  </si>
  <si>
    <t>B1500000311</t>
  </si>
  <si>
    <t>COMPAÑÍA DOMINICANA DE TELEFONO</t>
  </si>
  <si>
    <t>SERVICIO DE INTERNET, CORRESPONDIENTE AL MES DE FEBRERO 2026</t>
  </si>
  <si>
    <t>E450000104939</t>
  </si>
  <si>
    <t>E450000105016</t>
  </si>
  <si>
    <t>SERVICIO DE FLOTA Y CAMBIO DE MOVIL, CORRESPONDIENTE AL MES DE FEBRERO 2026</t>
  </si>
  <si>
    <t>E450000105258</t>
  </si>
  <si>
    <t>SERVICIO DE CENTRAL TELEFONICA, CORRESPONDIENTE AL MES DE FEBRERO 2026</t>
  </si>
  <si>
    <t>E450000105262</t>
  </si>
  <si>
    <t>CONSUMO DE CAJA CHICA POR REPONER</t>
  </si>
  <si>
    <t>N/A</t>
  </si>
  <si>
    <t xml:space="preserve">TOTAL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</si>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</sst>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40"/>
      <color theme="1"/>
      <name val="Calibri"/>
      <family val="2"/>
      <scheme val="minor"/>
    </font>
    <font>
      <b/>
      <sz val="20"/>
      <color theme="1"/>
      <name val="Calibri"/>
      <family val="2"/>
      <scheme val="minor"/>
    </font>
    <font>
      <b/>
      <i/>
      <sz val="24"/>
      <color theme="1"/>
      <name val="Calibri"/>
      <family val="2"/>
      <scheme val="minor"/>
    </font>
    <font>
      <sz val="10"/>
      <name val="Arial"/>
      <family val="2"/>
    </font>
    <font>
      <b/>
      <sz val="12"/>
      <color theme="0"/>
      <name val="Calibri"/>
      <family val="2"/>
      <scheme val="minor"/>
    </font>
    <font>
      <sz val="10"/>
      <color theme="1"/>
      <name val="Calibri"/>
      <family val="2"/>
      <scheme val="minor"/>
    </font>
    <font>
      <sz val="11"/>
      <name val="Calibri"/>
      <family val="2"/>
      <scheme val="minor"/>
    </font>
    <font>
      <sz val="10"/>
      <name val="Calibri"/>
      <family val="2"/>
      <scheme val="minor"/>
    </font>
    <font>
      <b/>
      <sz val="1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5" fillId="0" borderId="0"/>
  </cellStyleXfs>
  <cellXfs count="52">
    <xf numFmtId="0" fontId="0" fillId="0" borderId="0" xfId="0"/>
    <xf numFmtId="0" fontId="0" fillId="0" borderId="0" xfId="0" applyAlignment="1">
      <alignment horizontal="center"/>
    </xf>
    <xf numFmtId="0" fontId="0" fillId="0" borderId="0" xfId="0" applyAlignment="1">
      <alignment horizontal="center" vertical="center"/>
    </xf>
    <xf numFmtId="0" fontId="6" fillId="2" borderId="1" xfId="1" applyFont="1" applyFill="1" applyBorder="1" applyAlignment="1">
      <alignment horizontal="center" vertical="center" wrapText="1"/>
    </xf>
    <xf numFmtId="0" fontId="7" fillId="0" borderId="0" xfId="0" applyFont="1"/>
    <xf numFmtId="0" fontId="8" fillId="0" borderId="2" xfId="0" applyFont="1" applyBorder="1" applyAlignment="1">
      <alignment vertical="center" wrapText="1"/>
    </xf>
    <xf numFmtId="0" fontId="8" fillId="0" borderId="3" xfId="0" applyFont="1" applyBorder="1" applyAlignment="1">
      <alignment horizontal="justify" vertical="justify" wrapText="1"/>
    </xf>
    <xf numFmtId="0" fontId="8" fillId="0" borderId="3" xfId="0" applyFont="1" applyBorder="1" applyAlignment="1">
      <alignment horizontal="center" vertical="center"/>
    </xf>
    <xf numFmtId="14" fontId="8" fillId="0" borderId="3"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3" borderId="3"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left" vertical="center" wrapText="1"/>
    </xf>
    <xf numFmtId="0" fontId="8" fillId="3" borderId="6" xfId="0" applyFont="1" applyFill="1" applyBorder="1" applyAlignment="1">
      <alignment horizontal="center" vertical="center"/>
    </xf>
    <xf numFmtId="14" fontId="8" fillId="0" borderId="6" xfId="0" applyNumberFormat="1" applyFont="1" applyBorder="1" applyAlignment="1">
      <alignment horizontal="center" vertical="center"/>
    </xf>
    <xf numFmtId="4" fontId="8" fillId="0" borderId="6" xfId="0" applyNumberFormat="1" applyFont="1" applyBorder="1" applyAlignment="1">
      <alignment horizontal="center" vertical="center"/>
    </xf>
    <xf numFmtId="4" fontId="8" fillId="3" borderId="6"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3" borderId="5" xfId="0" applyFont="1" applyFill="1" applyBorder="1" applyAlignment="1">
      <alignment vertical="center" wrapText="1"/>
    </xf>
    <xf numFmtId="0" fontId="8" fillId="0" borderId="6" xfId="0" applyFont="1" applyBorder="1" applyAlignment="1">
      <alignment horizontal="center" vertical="center"/>
    </xf>
    <xf numFmtId="14" fontId="8" fillId="0" borderId="6" xfId="0" applyNumberFormat="1" applyFont="1" applyBorder="1" applyAlignment="1">
      <alignment horizontal="left" vertical="center"/>
    </xf>
    <xf numFmtId="0" fontId="8" fillId="0" borderId="6" xfId="0" applyFont="1" applyBorder="1" applyAlignment="1">
      <alignment horizontal="justify" vertical="justify" wrapText="1"/>
    </xf>
    <xf numFmtId="14" fontId="9" fillId="0" borderId="0" xfId="0" applyNumberFormat="1" applyFont="1" applyAlignment="1">
      <alignment horizontal="center" vertical="center"/>
    </xf>
    <xf numFmtId="0" fontId="8" fillId="0" borderId="8" xfId="0" applyFont="1" applyBorder="1" applyAlignment="1">
      <alignment vertical="center" wrapText="1"/>
    </xf>
    <xf numFmtId="14" fontId="8" fillId="0" borderId="9" xfId="0" applyNumberFormat="1" applyFont="1" applyBorder="1" applyAlignment="1">
      <alignment horizontal="left" vertical="center"/>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4" fontId="8" fillId="0" borderId="9" xfId="0" applyNumberFormat="1" applyFont="1" applyBorder="1" applyAlignment="1">
      <alignment horizontal="center" vertical="center"/>
    </xf>
    <xf numFmtId="4" fontId="8" fillId="3" borderId="9" xfId="0" applyNumberFormat="1" applyFont="1" applyFill="1" applyBorder="1" applyAlignment="1">
      <alignment horizontal="center" vertical="center"/>
    </xf>
    <xf numFmtId="0" fontId="8"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4" fontId="10" fillId="0" borderId="11" xfId="0" applyNumberFormat="1" applyFont="1" applyBorder="1" applyAlignment="1">
      <alignment horizontal="center" vertical="center"/>
    </xf>
    <xf numFmtId="4" fontId="10" fillId="0" borderId="13"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4" fontId="10" fillId="0" borderId="0" xfId="0" applyNumberFormat="1" applyFont="1" applyAlignment="1">
      <alignment horizontal="center" vertical="center"/>
    </xf>
    <xf numFmtId="0" fontId="11" fillId="0" borderId="0" xfId="0" applyFont="1" applyAlignment="1">
      <alignment horizontal="center" vertical="center"/>
    </xf>
    <xf numFmtId="4" fontId="1" fillId="0" borderId="0" xfId="0" applyNumberFormat="1" applyFont="1" applyAlignment="1">
      <alignment horizontal="center" vertical="center"/>
    </xf>
    <xf numFmtId="4" fontId="0" fillId="0" borderId="0" xfId="0" applyNumberFormat="1"/>
    <xf numFmtId="14" fontId="0" fillId="0" borderId="0" xfId="0" applyNumberFormat="1" applyAlignment="1">
      <alignment horizontal="center" vertical="center"/>
    </xf>
    <xf numFmtId="0" fontId="8" fillId="0" borderId="0" xfId="0" applyFont="1" applyAlignment="1">
      <alignment horizontal="center" vertical="center" wrapText="1"/>
    </xf>
    <xf numFmtId="4" fontId="8" fillId="0" borderId="0" xfId="0" applyNumberFormat="1" applyFont="1" applyAlignment="1">
      <alignment horizontal="center" vertical="center"/>
    </xf>
    <xf numFmtId="0" fontId="0" fillId="0" borderId="0" xfId="0" applyAlignment="1">
      <alignment horizontal="center" vertical="center" wrapText="1"/>
    </xf>
    <xf numFmtId="4" fontId="0" fillId="0" borderId="0" xfId="0" applyNumberFormat="1" applyAlignment="1">
      <alignment horizontal="right" wrapText="1"/>
    </xf>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cellXfs>
  <cellStyles count="2">
    <cellStyle name="Normal" xfId="0" builtinId="0"/>
    <cellStyle name="Normal 2 2" xfId="1" xr:uid="{4E198776-1FB2-4658-A316-837CF0DF87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0</xdr:rowOff>
    </xdr:from>
    <xdr:ext cx="1762125" cy="1583530"/>
    <xdr:pic>
      <xdr:nvPicPr>
        <xdr:cNvPr id="2" name="1 Imagen" descr="logo odac.jpg">
          <a:extLst>
            <a:ext uri="{FF2B5EF4-FFF2-40B4-BE49-F238E27FC236}">
              <a16:creationId xmlns:a16="http://schemas.microsoft.com/office/drawing/2014/main" id="{DF414042-011B-4E7B-9B18-1370FC825240}"/>
            </a:ext>
          </a:extLst>
        </xdr:cNvPr>
        <xdr:cNvPicPr>
          <a:picLocks noChangeAspect="1"/>
        </xdr:cNvPicPr>
      </xdr:nvPicPr>
      <xdr:blipFill>
        <a:blip xmlns:r="http://schemas.openxmlformats.org/officeDocument/2006/relationships" r:embed="rId1" cstate="print"/>
        <a:stretch>
          <a:fillRect/>
        </a:stretch>
      </xdr:blipFill>
      <xdr:spPr>
        <a:xfrm>
          <a:off x="66674" y="0"/>
          <a:ext cx="1762125" cy="1583530"/>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BREU\Desktop\ODAC\ODAC\ODAC\Mis%20Doc\CARPETAS\Estados%20Financieros\Balanzas%202026\Marzo\3%20Balance%20de%20Comprobaci&#243;n%20Marzo%202026.xlsx" TargetMode="External"/><Relationship Id="rId1" Type="http://schemas.openxmlformats.org/officeDocument/2006/relationships/externalLinkPath" Target="3%20Balance%20de%20Comprobaci&#243;n%20Marz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ESTADO"/>
      <sheetName val="Marzo"/>
      <sheetName val="Balanza Con"/>
      <sheetName val="ED"/>
      <sheetName val="Pago Marzo"/>
      <sheetName val="Pago Marzo (2)"/>
      <sheetName val="Pago febrero"/>
      <sheetName val="CxC 03"/>
      <sheetName val="Inventario "/>
      <sheetName val="Gastos pag. x ant."/>
      <sheetName val="SEGURO"/>
      <sheetName val="Fianzas y Depositos"/>
      <sheetName val="CXP 3"/>
      <sheetName val="CXP 2"/>
      <sheetName val="CP Marzo"/>
      <sheetName val="CP Febrero"/>
      <sheetName val="Relación Desembolso"/>
      <sheetName val="MARZO (2)"/>
      <sheetName val="Hoja3"/>
      <sheetName val="Hoja3 (2)"/>
    </sheetNames>
    <sheetDataSet>
      <sheetData sheetId="0"/>
      <sheetData sheetId="1"/>
      <sheetData sheetId="2"/>
      <sheetData sheetId="3"/>
      <sheetData sheetId="4">
        <row r="169">
          <cell r="H169">
            <v>5290.03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5BD9-FD61-46C3-AC9A-82523FA183B7}">
  <dimension ref="A1:J34"/>
  <sheetViews>
    <sheetView tabSelected="1" view="pageBreakPreview" topLeftCell="A19" zoomScale="80" zoomScaleNormal="98" zoomScaleSheetLayoutView="80" workbookViewId="0">
      <selection activeCell="C31" sqref="C31"/>
    </sheetView>
  </sheetViews>
  <sheetFormatPr baseColWidth="10" defaultColWidth="11.42578125" defaultRowHeight="15" x14ac:dyDescent="0.25"/>
  <cols>
    <col min="1" max="1" width="1" customWidth="1"/>
    <col min="2" max="2" width="34.140625" customWidth="1"/>
    <col min="3" max="3" width="62.85546875" customWidth="1"/>
    <col min="4" max="4" width="25.28515625" style="1" customWidth="1"/>
    <col min="5" max="5" width="17.140625" style="2" customWidth="1"/>
    <col min="6" max="6" width="18.42578125" style="2" customWidth="1"/>
    <col min="7" max="7" width="14.85546875" style="2" customWidth="1"/>
    <col min="8" max="8" width="17.28515625" style="2" customWidth="1"/>
    <col min="9" max="9" width="17" style="2" customWidth="1"/>
    <col min="10" max="10" width="15.42578125" customWidth="1"/>
  </cols>
  <sheetData>
    <row r="1" spans="2:10" ht="11.25" customHeight="1" x14ac:dyDescent="0.25">
      <c r="E1" s="48"/>
      <c r="F1" s="48"/>
      <c r="G1" s="48"/>
      <c r="H1" s="48"/>
    </row>
    <row r="2" spans="2:10" ht="45" customHeight="1" x14ac:dyDescent="0.75">
      <c r="B2" s="49" t="s">
        <v>0</v>
      </c>
      <c r="C2" s="49"/>
      <c r="D2" s="49"/>
      <c r="E2" s="49"/>
      <c r="F2" s="49"/>
      <c r="G2" s="49"/>
      <c r="H2" s="49"/>
      <c r="I2" s="49"/>
      <c r="J2" s="49"/>
    </row>
    <row r="3" spans="2:10" ht="38.25" customHeight="1" x14ac:dyDescent="0.4">
      <c r="B3" s="50"/>
      <c r="C3" s="50"/>
      <c r="D3" s="50"/>
      <c r="E3" s="50"/>
      <c r="F3" s="50"/>
      <c r="G3" s="50"/>
      <c r="H3" s="50"/>
      <c r="I3" s="50"/>
      <c r="J3" s="50"/>
    </row>
    <row r="4" spans="2:10" ht="32.25" customHeight="1" x14ac:dyDescent="0.5">
      <c r="B4" s="51" t="s">
        <v>1</v>
      </c>
      <c r="C4" s="51"/>
      <c r="D4" s="51"/>
      <c r="E4" s="51"/>
      <c r="F4" s="51"/>
      <c r="G4" s="51"/>
      <c r="H4" s="51"/>
      <c r="I4" s="51"/>
      <c r="J4" s="51"/>
    </row>
    <row r="5" spans="2:10" ht="29.25" customHeight="1" thickBot="1" x14ac:dyDescent="0.3"/>
    <row r="6" spans="2:10" s="4" customFormat="1" ht="53.25" customHeight="1" thickBot="1" x14ac:dyDescent="0.25">
      <c r="B6" s="3" t="s">
        <v>2</v>
      </c>
      <c r="C6" s="3" t="s">
        <v>3</v>
      </c>
      <c r="D6" s="3" t="s">
        <v>4</v>
      </c>
      <c r="E6" s="3" t="s">
        <v>5</v>
      </c>
      <c r="F6" s="3" t="s">
        <v>6</v>
      </c>
      <c r="G6" s="3" t="s">
        <v>7</v>
      </c>
      <c r="H6" s="3" t="s">
        <v>8</v>
      </c>
      <c r="I6" s="3" t="s">
        <v>9</v>
      </c>
      <c r="J6" s="3" t="s">
        <v>10</v>
      </c>
    </row>
    <row r="7" spans="2:10" s="4" customFormat="1" ht="29.25" customHeight="1" x14ac:dyDescent="0.2">
      <c r="B7" s="5" t="s">
        <v>11</v>
      </c>
      <c r="C7" s="6" t="s">
        <v>12</v>
      </c>
      <c r="D7" s="7" t="s">
        <v>13</v>
      </c>
      <c r="E7" s="8">
        <v>42710</v>
      </c>
      <c r="F7" s="9">
        <v>66544.009999999995</v>
      </c>
      <c r="G7" s="8">
        <v>42740</v>
      </c>
      <c r="H7" s="10">
        <v>0</v>
      </c>
      <c r="I7" s="9">
        <f>+F7-H7</f>
        <v>66544.009999999995</v>
      </c>
      <c r="J7" s="11" t="s">
        <v>14</v>
      </c>
    </row>
    <row r="8" spans="2:10" s="4" customFormat="1" ht="48.75" customHeight="1" x14ac:dyDescent="0.2">
      <c r="B8" s="12" t="s">
        <v>15</v>
      </c>
      <c r="C8" s="13" t="s">
        <v>16</v>
      </c>
      <c r="D8" s="14" t="s">
        <v>17</v>
      </c>
      <c r="E8" s="15">
        <v>45901</v>
      </c>
      <c r="F8" s="16">
        <v>5015617.92</v>
      </c>
      <c r="G8" s="15">
        <v>45930</v>
      </c>
      <c r="H8" s="17">
        <v>0</v>
      </c>
      <c r="I8" s="16">
        <f t="shared" ref="I8:I18" si="0">+F8-H8</f>
        <v>5015617.92</v>
      </c>
      <c r="J8" s="18" t="s">
        <v>14</v>
      </c>
    </row>
    <row r="9" spans="2:10" s="4" customFormat="1" ht="40.5" customHeight="1" x14ac:dyDescent="0.2">
      <c r="B9" s="12" t="s">
        <v>15</v>
      </c>
      <c r="C9" s="13" t="s">
        <v>18</v>
      </c>
      <c r="D9" s="14" t="s">
        <v>19</v>
      </c>
      <c r="E9" s="15">
        <v>45931</v>
      </c>
      <c r="F9" s="16">
        <v>1003123.84</v>
      </c>
      <c r="G9" s="15">
        <v>45961</v>
      </c>
      <c r="H9" s="17">
        <v>0</v>
      </c>
      <c r="I9" s="16">
        <f t="shared" si="0"/>
        <v>1003123.84</v>
      </c>
      <c r="J9" s="18" t="s">
        <v>14</v>
      </c>
    </row>
    <row r="10" spans="2:10" s="4" customFormat="1" ht="40.5" customHeight="1" x14ac:dyDescent="0.2">
      <c r="B10" s="12" t="s">
        <v>15</v>
      </c>
      <c r="C10" s="13" t="s">
        <v>20</v>
      </c>
      <c r="D10" s="14" t="s">
        <v>21</v>
      </c>
      <c r="E10" s="15">
        <v>45962</v>
      </c>
      <c r="F10" s="16">
        <v>1012252.26</v>
      </c>
      <c r="G10" s="15">
        <v>45991</v>
      </c>
      <c r="H10" s="17">
        <v>0</v>
      </c>
      <c r="I10" s="16">
        <f t="shared" si="0"/>
        <v>1012252.26</v>
      </c>
      <c r="J10" s="18" t="s">
        <v>14</v>
      </c>
    </row>
    <row r="11" spans="2:10" s="4" customFormat="1" ht="40.5" customHeight="1" x14ac:dyDescent="0.2">
      <c r="B11" s="12" t="s">
        <v>15</v>
      </c>
      <c r="C11" s="13" t="s">
        <v>22</v>
      </c>
      <c r="D11" s="14" t="s">
        <v>23</v>
      </c>
      <c r="E11" s="15">
        <v>45992</v>
      </c>
      <c r="F11" s="16">
        <v>1006006.25</v>
      </c>
      <c r="G11" s="15">
        <v>46021</v>
      </c>
      <c r="H11" s="17">
        <v>0</v>
      </c>
      <c r="I11" s="16">
        <f t="shared" si="0"/>
        <v>1006006.25</v>
      </c>
      <c r="J11" s="18" t="s">
        <v>14</v>
      </c>
    </row>
    <row r="12" spans="2:10" s="4" customFormat="1" ht="40.5" customHeight="1" x14ac:dyDescent="0.2">
      <c r="B12" s="12" t="s">
        <v>15</v>
      </c>
      <c r="C12" s="13" t="s">
        <v>24</v>
      </c>
      <c r="D12" s="14" t="s">
        <v>25</v>
      </c>
      <c r="E12" s="15">
        <v>46031</v>
      </c>
      <c r="F12" s="16">
        <v>876591.93</v>
      </c>
      <c r="G12" s="15">
        <v>46052</v>
      </c>
      <c r="H12" s="17">
        <v>0</v>
      </c>
      <c r="I12" s="16">
        <f t="shared" si="0"/>
        <v>876591.93</v>
      </c>
      <c r="J12" s="18" t="s">
        <v>14</v>
      </c>
    </row>
    <row r="13" spans="2:10" s="4" customFormat="1" ht="40.5" customHeight="1" x14ac:dyDescent="0.2">
      <c r="B13" s="12" t="s">
        <v>15</v>
      </c>
      <c r="C13" s="13" t="s">
        <v>24</v>
      </c>
      <c r="D13" s="14" t="s">
        <v>26</v>
      </c>
      <c r="E13" s="15">
        <v>46031</v>
      </c>
      <c r="F13" s="16">
        <v>117599.4</v>
      </c>
      <c r="G13" s="15">
        <v>46052</v>
      </c>
      <c r="H13" s="17">
        <v>0</v>
      </c>
      <c r="I13" s="16">
        <f t="shared" si="0"/>
        <v>117599.4</v>
      </c>
      <c r="J13" s="18" t="s">
        <v>14</v>
      </c>
    </row>
    <row r="14" spans="2:10" s="4" customFormat="1" ht="47.25" customHeight="1" x14ac:dyDescent="0.2">
      <c r="B14" s="19" t="s">
        <v>15</v>
      </c>
      <c r="C14" s="13" t="s">
        <v>27</v>
      </c>
      <c r="D14" s="20" t="s">
        <v>28</v>
      </c>
      <c r="E14" s="15">
        <v>46057</v>
      </c>
      <c r="F14" s="16">
        <v>869536.92</v>
      </c>
      <c r="G14" s="15">
        <v>46062</v>
      </c>
      <c r="H14" s="17">
        <v>0</v>
      </c>
      <c r="I14" s="16">
        <f t="shared" si="0"/>
        <v>869536.92</v>
      </c>
      <c r="J14" s="18" t="s">
        <v>29</v>
      </c>
    </row>
    <row r="15" spans="2:10" s="4" customFormat="1" ht="40.5" customHeight="1" x14ac:dyDescent="0.2">
      <c r="B15" s="19" t="s">
        <v>15</v>
      </c>
      <c r="C15" s="13" t="s">
        <v>27</v>
      </c>
      <c r="D15" s="20" t="s">
        <v>30</v>
      </c>
      <c r="E15" s="15">
        <v>46057</v>
      </c>
      <c r="F15" s="16">
        <v>116652.94</v>
      </c>
      <c r="G15" s="15">
        <v>46062</v>
      </c>
      <c r="H15" s="17">
        <v>0</v>
      </c>
      <c r="I15" s="16">
        <f t="shared" si="0"/>
        <v>116652.94</v>
      </c>
      <c r="J15" s="18" t="s">
        <v>29</v>
      </c>
    </row>
    <row r="16" spans="2:10" s="4" customFormat="1" ht="40.5" customHeight="1" x14ac:dyDescent="0.2">
      <c r="B16" s="19" t="s">
        <v>31</v>
      </c>
      <c r="C16" s="13" t="s">
        <v>32</v>
      </c>
      <c r="D16" s="20" t="s">
        <v>33</v>
      </c>
      <c r="E16" s="15">
        <v>45705</v>
      </c>
      <c r="F16" s="16">
        <v>64005.64</v>
      </c>
      <c r="G16" s="15">
        <v>46085</v>
      </c>
      <c r="H16" s="17">
        <f>+F16</f>
        <v>64005.64</v>
      </c>
      <c r="I16" s="16">
        <f t="shared" si="0"/>
        <v>0</v>
      </c>
      <c r="J16" s="18" t="s">
        <v>34</v>
      </c>
    </row>
    <row r="17" spans="1:10" s="4" customFormat="1" ht="40.5" customHeight="1" x14ac:dyDescent="0.2">
      <c r="B17" s="19" t="s">
        <v>35</v>
      </c>
      <c r="C17" s="13" t="s">
        <v>36</v>
      </c>
      <c r="D17" s="20" t="s">
        <v>37</v>
      </c>
      <c r="E17" s="15">
        <v>45707</v>
      </c>
      <c r="F17" s="16">
        <v>22974</v>
      </c>
      <c r="G17" s="15">
        <v>46112</v>
      </c>
      <c r="H17" s="17">
        <f t="shared" ref="H17:H26" si="1">+F17</f>
        <v>22974</v>
      </c>
      <c r="I17" s="16">
        <f t="shared" si="0"/>
        <v>0</v>
      </c>
      <c r="J17" s="18" t="s">
        <v>34</v>
      </c>
    </row>
    <row r="18" spans="1:10" s="4" customFormat="1" ht="40.5" customHeight="1" x14ac:dyDescent="0.2">
      <c r="B18" s="19" t="s">
        <v>38</v>
      </c>
      <c r="C18" s="13" t="s">
        <v>39</v>
      </c>
      <c r="D18" s="20" t="s">
        <v>40</v>
      </c>
      <c r="E18" s="15">
        <v>46072</v>
      </c>
      <c r="F18" s="16">
        <v>279125</v>
      </c>
      <c r="G18" s="15">
        <v>46102</v>
      </c>
      <c r="H18" s="17">
        <f t="shared" si="1"/>
        <v>279125</v>
      </c>
      <c r="I18" s="16">
        <f t="shared" si="0"/>
        <v>0</v>
      </c>
      <c r="J18" s="18" t="s">
        <v>34</v>
      </c>
    </row>
    <row r="19" spans="1:10" s="4" customFormat="1" ht="40.5" customHeight="1" x14ac:dyDescent="0.2">
      <c r="B19" s="12" t="s">
        <v>41</v>
      </c>
      <c r="C19" s="21" t="s">
        <v>42</v>
      </c>
      <c r="D19" s="20" t="s">
        <v>43</v>
      </c>
      <c r="E19" s="15">
        <v>46075</v>
      </c>
      <c r="F19" s="16">
        <v>5820.88</v>
      </c>
      <c r="G19" s="15">
        <v>46105</v>
      </c>
      <c r="H19" s="17">
        <f t="shared" si="1"/>
        <v>5820.88</v>
      </c>
      <c r="I19" s="16">
        <f>+F19-H19</f>
        <v>0</v>
      </c>
      <c r="J19" s="18" t="s">
        <v>34</v>
      </c>
    </row>
    <row r="20" spans="1:10" s="4" customFormat="1" ht="36" customHeight="1" x14ac:dyDescent="0.2">
      <c r="B20" s="12" t="s">
        <v>44</v>
      </c>
      <c r="C20" s="22" t="s">
        <v>45</v>
      </c>
      <c r="D20" s="20" t="s">
        <v>46</v>
      </c>
      <c r="E20" s="15">
        <v>46076</v>
      </c>
      <c r="F20" s="16">
        <v>50000</v>
      </c>
      <c r="G20" s="15">
        <v>46106</v>
      </c>
      <c r="H20" s="17">
        <f t="shared" si="1"/>
        <v>50000</v>
      </c>
      <c r="I20" s="16">
        <f t="shared" ref="I20:I27" si="2">+F20-H20</f>
        <v>0</v>
      </c>
      <c r="J20" s="18" t="s">
        <v>34</v>
      </c>
    </row>
    <row r="21" spans="1:10" s="4" customFormat="1" ht="50.25" customHeight="1" x14ac:dyDescent="0.2">
      <c r="B21" s="12" t="s">
        <v>47</v>
      </c>
      <c r="C21" s="13" t="s">
        <v>48</v>
      </c>
      <c r="D21" s="14" t="s">
        <v>49</v>
      </c>
      <c r="E21" s="15">
        <v>46077</v>
      </c>
      <c r="F21" s="16">
        <v>30090</v>
      </c>
      <c r="G21" s="15">
        <v>46107</v>
      </c>
      <c r="H21" s="17">
        <f t="shared" si="1"/>
        <v>30090</v>
      </c>
      <c r="I21" s="16">
        <f t="shared" si="2"/>
        <v>0</v>
      </c>
      <c r="J21" s="18" t="s">
        <v>34</v>
      </c>
    </row>
    <row r="22" spans="1:10" s="4" customFormat="1" ht="39" customHeight="1" x14ac:dyDescent="0.2">
      <c r="B22" s="12" t="s">
        <v>50</v>
      </c>
      <c r="C22" s="13" t="s">
        <v>51</v>
      </c>
      <c r="D22" s="14" t="s">
        <v>52</v>
      </c>
      <c r="E22" s="15">
        <v>46079</v>
      </c>
      <c r="F22" s="16">
        <v>12744</v>
      </c>
      <c r="G22" s="15">
        <v>46109</v>
      </c>
      <c r="H22" s="17">
        <f t="shared" si="1"/>
        <v>12744</v>
      </c>
      <c r="I22" s="16">
        <f t="shared" si="2"/>
        <v>0</v>
      </c>
      <c r="J22" s="18" t="s">
        <v>34</v>
      </c>
    </row>
    <row r="23" spans="1:10" s="4" customFormat="1" ht="42.75" customHeight="1" x14ac:dyDescent="0.2">
      <c r="B23" s="12" t="s">
        <v>53</v>
      </c>
      <c r="C23" s="13" t="s">
        <v>54</v>
      </c>
      <c r="D23" s="14" t="s">
        <v>55</v>
      </c>
      <c r="E23" s="15">
        <v>46080</v>
      </c>
      <c r="F23" s="16">
        <v>1358.5</v>
      </c>
      <c r="G23" s="15">
        <v>46111</v>
      </c>
      <c r="H23" s="17">
        <f t="shared" si="1"/>
        <v>1358.5</v>
      </c>
      <c r="I23" s="16">
        <f t="shared" si="2"/>
        <v>0</v>
      </c>
      <c r="J23" s="18" t="s">
        <v>34</v>
      </c>
    </row>
    <row r="24" spans="1:10" s="4" customFormat="1" ht="45" customHeight="1" x14ac:dyDescent="0.2">
      <c r="B24" s="12" t="s">
        <v>53</v>
      </c>
      <c r="C24" s="13" t="s">
        <v>54</v>
      </c>
      <c r="D24" s="14" t="s">
        <v>56</v>
      </c>
      <c r="E24" s="15">
        <v>46080</v>
      </c>
      <c r="F24" s="16">
        <v>3958.5</v>
      </c>
      <c r="G24" s="15">
        <v>46111</v>
      </c>
      <c r="H24" s="17">
        <f t="shared" si="1"/>
        <v>3958.5</v>
      </c>
      <c r="I24" s="16">
        <f t="shared" si="2"/>
        <v>0</v>
      </c>
      <c r="J24" s="18" t="s">
        <v>34</v>
      </c>
    </row>
    <row r="25" spans="1:10" s="4" customFormat="1" ht="45" customHeight="1" x14ac:dyDescent="0.2">
      <c r="B25" s="12" t="s">
        <v>53</v>
      </c>
      <c r="C25" s="21" t="s">
        <v>57</v>
      </c>
      <c r="D25" s="20" t="s">
        <v>58</v>
      </c>
      <c r="E25" s="15">
        <v>46080</v>
      </c>
      <c r="F25" s="16">
        <v>204473.5</v>
      </c>
      <c r="G25" s="15">
        <v>46111</v>
      </c>
      <c r="H25" s="17">
        <f t="shared" si="1"/>
        <v>204473.5</v>
      </c>
      <c r="I25" s="16">
        <f t="shared" si="2"/>
        <v>0</v>
      </c>
      <c r="J25" s="18" t="s">
        <v>34</v>
      </c>
    </row>
    <row r="26" spans="1:10" s="2" customFormat="1" ht="36.75" customHeight="1" x14ac:dyDescent="0.25">
      <c r="A26" s="23"/>
      <c r="B26" s="12" t="s">
        <v>53</v>
      </c>
      <c r="C26" s="21" t="s">
        <v>59</v>
      </c>
      <c r="D26" s="20" t="s">
        <v>60</v>
      </c>
      <c r="E26" s="15">
        <v>46080</v>
      </c>
      <c r="F26" s="16">
        <v>61804.160000000003</v>
      </c>
      <c r="G26" s="15">
        <v>46111</v>
      </c>
      <c r="H26" s="17">
        <f t="shared" si="1"/>
        <v>61804.160000000003</v>
      </c>
      <c r="I26" s="16">
        <f t="shared" si="2"/>
        <v>0</v>
      </c>
      <c r="J26" s="18" t="s">
        <v>34</v>
      </c>
    </row>
    <row r="27" spans="1:10" s="2" customFormat="1" ht="36.75" customHeight="1" thickBot="1" x14ac:dyDescent="0.3">
      <c r="A27" s="23"/>
      <c r="B27" s="24" t="s">
        <v>61</v>
      </c>
      <c r="C27" s="25" t="s">
        <v>61</v>
      </c>
      <c r="D27" s="26" t="s">
        <v>62</v>
      </c>
      <c r="E27" s="27">
        <v>46081</v>
      </c>
      <c r="F27" s="28">
        <v>6365.01</v>
      </c>
      <c r="G27" s="27">
        <v>46112</v>
      </c>
      <c r="H27" s="29">
        <f>+[2]ED!H169</f>
        <v>5290.03</v>
      </c>
      <c r="I27" s="28">
        <f t="shared" si="2"/>
        <v>1074.9800000000005</v>
      </c>
      <c r="J27" s="30" t="s">
        <v>29</v>
      </c>
    </row>
    <row r="28" spans="1:10" s="2" customFormat="1" ht="36" customHeight="1" thickBot="1" x14ac:dyDescent="0.3">
      <c r="A28" s="23"/>
      <c r="B28" s="31" t="s">
        <v>63</v>
      </c>
      <c r="C28" s="32"/>
      <c r="D28" s="33"/>
      <c r="E28" s="34"/>
      <c r="F28" s="35">
        <f>SUM(F7:F27)</f>
        <v>10826644.66</v>
      </c>
      <c r="G28" s="36"/>
      <c r="H28" s="35">
        <f>SUM(H7:H27)</f>
        <v>741644.21000000008</v>
      </c>
      <c r="I28" s="36">
        <f>SUM(I7:I27)</f>
        <v>10085000.449999999</v>
      </c>
      <c r="J28" s="35"/>
    </row>
    <row r="29" spans="1:10" s="2" customFormat="1" ht="18.75" customHeight="1" x14ac:dyDescent="0.25">
      <c r="A29" s="23"/>
      <c r="B29" s="37"/>
      <c r="C29" s="38"/>
      <c r="D29" s="38"/>
      <c r="E29" s="38"/>
      <c r="F29" s="39"/>
      <c r="G29" s="39"/>
      <c r="H29" s="39"/>
      <c r="I29" s="39"/>
      <c r="J29" s="39"/>
    </row>
    <row r="30" spans="1:10" s="2" customFormat="1" ht="33.75" customHeight="1" x14ac:dyDescent="0.25">
      <c r="A30" s="23"/>
      <c r="B30" s="37"/>
      <c r="C30" s="38"/>
      <c r="D30" s="38"/>
      <c r="E30" s="38"/>
      <c r="F30" s="39"/>
      <c r="G30" s="39"/>
      <c r="H30" s="39"/>
      <c r="I30" s="39"/>
      <c r="J30" s="39"/>
    </row>
    <row r="31" spans="1:10" ht="22.5" customHeight="1" x14ac:dyDescent="0.25">
      <c r="A31" s="23"/>
      <c r="B31" s="1" t="s">
        <v>64</v>
      </c>
      <c r="C31" s="1"/>
      <c r="E31" s="40"/>
      <c r="G31" s="37"/>
      <c r="H31" s="41"/>
      <c r="J31" s="42"/>
    </row>
    <row r="32" spans="1:10" ht="15" customHeight="1" x14ac:dyDescent="0.25">
      <c r="A32" s="23"/>
      <c r="B32" s="1" t="s">
        <v>65</v>
      </c>
      <c r="C32" s="43"/>
      <c r="D32" s="2"/>
      <c r="E32" s="44"/>
      <c r="F32" s="45"/>
      <c r="G32" s="44"/>
    </row>
    <row r="33" spans="1:10" x14ac:dyDescent="0.25">
      <c r="A33" s="23"/>
      <c r="J33" s="42"/>
    </row>
    <row r="34" spans="1:10" x14ac:dyDescent="0.25">
      <c r="A34" s="2"/>
      <c r="I34" s="46"/>
      <c r="J34" s="47"/>
    </row>
  </sheetData>
  <mergeCells count="4">
    <mergeCell ref="E1:H1"/>
    <mergeCell ref="B2:J2"/>
    <mergeCell ref="B3:J3"/>
    <mergeCell ref="B4:J4"/>
  </mergeCells>
  <printOptions horizontalCentered="1"/>
  <pageMargins left="0.17" right="7.874015748031496E-2" top="0.62992125984251968" bottom="0.35433070866141736" header="0.31496062992125984" footer="0.62992125984251968"/>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CP Marzo</vt:lpstr>
      <vt:lpstr>'CP Marzo'!Área_de_impresión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CABREU</cp:lastModifiedBy>
  <cp:lastPrinted>2026-04-09T20:24:18Z</cp:lastPrinted>
  <dcterms:created xsi:type="dcterms:W3CDTF">2026-04-09T19:44:06Z</dcterms:created>
  <dcterms:modified xsi:type="dcterms:W3CDTF">2026-04-09T20:24:24Z</dcterms:modified>
</cp:coreProperties>
</file>