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nan\Desktop\COPIA DE DATOS\COPIA DE DATOS\ODAC\Documentos Portal de Transparencia\Finanzas\Estados de Cuentas Suplidores (Cuentas Pagadas)\2024\Mayo\"/>
    </mc:Choice>
  </mc:AlternateContent>
  <xr:revisionPtr revIDLastSave="0" documentId="8_{27262222-B56E-42DF-91E5-93E77F38B134}" xr6:coauthVersionLast="47" xr6:coauthVersionMax="47" xr10:uidLastSave="{00000000-0000-0000-0000-000000000000}"/>
  <bookViews>
    <workbookView xWindow="-24120" yWindow="0" windowWidth="24240" windowHeight="13140" xr2:uid="{58EF7569-1163-470B-A267-16EEDFCD55B2}"/>
  </bookViews>
  <sheets>
    <sheet name="CP Mayo" sheetId="1" r:id="rId1"/>
  </sheets>
  <externalReferences>
    <externalReference r:id="rId2"/>
  </externalReferences>
  <definedNames>
    <definedName name="Actividad_Económica" localSheetId="0">#REF!</definedName>
    <definedName name="Actividad_Económica">#REF!</definedName>
    <definedName name="Actividad_Economica2" localSheetId="0">#REF!</definedName>
    <definedName name="Actividad_Economica2">#REF!</definedName>
    <definedName name="AGENCIA" localSheetId="0">#REF!</definedName>
    <definedName name="AGENCIA">#REF!</definedName>
    <definedName name="Agencia2" localSheetId="0">#REF!</definedName>
    <definedName name="Agencia2">#REF!</definedName>
    <definedName name="Apto" localSheetId="0">#REF!</definedName>
    <definedName name="Apto">#REF!</definedName>
    <definedName name="Apto_Postal" localSheetId="0">#REF!</definedName>
    <definedName name="Apto_Postal">#REF!</definedName>
    <definedName name="Apto_postal2" localSheetId="0">#REF!</definedName>
    <definedName name="Apto_postal2">#REF!</definedName>
    <definedName name="Apto2" localSheetId="0">#REF!</definedName>
    <definedName name="Apto2">#REF!</definedName>
    <definedName name="_xlnm.Print_Area" localSheetId="0">'CP Mayo'!$B$1:$J$34</definedName>
    <definedName name="DATOS" localSheetId="0">#REF!,#REF!,#REF!,#REF!,#REF!,#REF!,#REF!,#REF!,#REF!,#REF!,#REF!,#REF!,#REF!,#REF!,#REF!,#REF!,#REF!,#REF!</definedName>
    <definedName name="DATOS">#REF!,#REF!,#REF!,#REF!,#REF!,#REF!,#REF!,#REF!,#REF!,#REF!,#REF!,#REF!,#REF!,#REF!,#REF!,#REF!,#REF!,#REF!</definedName>
    <definedName name="DATOS2" localSheetId="0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 localSheetId="0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 localSheetId="0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 localSheetId="0">#REF!</definedName>
    <definedName name="DEPRECIACION">#REF!</definedName>
    <definedName name="Dirección" localSheetId="0">#REF!</definedName>
    <definedName name="Dirección">#REF!</definedName>
    <definedName name="direccion2" localSheetId="0">#REF!</definedName>
    <definedName name="direccion2">#REF!</definedName>
    <definedName name="EMail" localSheetId="0">#REF!</definedName>
    <definedName name="EMail">#REF!</definedName>
    <definedName name="email2" localSheetId="0">#REF!</definedName>
    <definedName name="email2">#REF!</definedName>
    <definedName name="Fax" localSheetId="0">#REF!</definedName>
    <definedName name="Fax">#REF!</definedName>
    <definedName name="Fecha" localSheetId="0">#REF!</definedName>
    <definedName name="Fecha">#REF!</definedName>
    <definedName name="Fecha_Ejercicio_Al" localSheetId="0">#REF!</definedName>
    <definedName name="Fecha_Ejercicio_Al">#REF!</definedName>
    <definedName name="Fecha_Ejercicio_Del" localSheetId="0">#REF!</definedName>
    <definedName name="Fecha_Ejercicio_Del">#REF!</definedName>
    <definedName name="Fecha_inicio_actividades" localSheetId="0">#REF!</definedName>
    <definedName name="Fecha_inicio_actividades">#REF!</definedName>
    <definedName name="FESAGFV" localSheetId="0">#REF!</definedName>
    <definedName name="FESAGFV">#REF!</definedName>
    <definedName name="Firma" localSheetId="0">#REF!</definedName>
    <definedName name="Firma">#REF!</definedName>
    <definedName name="FORMULAS" localSheetId="0">#REF!,#REF!,#REF!,#REF!,#REF!,#REF!</definedName>
    <definedName name="FORMULAS">#REF!,#REF!,#REF!,#REF!,#REF!,#REF!</definedName>
    <definedName name="FORMULAS2" localSheetId="0">#REF!,#REF!,#REF!,#REF!,#REF!,#REF!</definedName>
    <definedName name="FORMULAS2">#REF!,#REF!,#REF!,#REF!,#REF!,#REF!</definedName>
    <definedName name="FORMULAS3" localSheetId="0">#REF!,#REF!,#REF!,#REF!,#REF!,#REF!</definedName>
    <definedName name="FORMULAS3">#REF!,#REF!,#REF!,#REF!,#REF!,#REF!</definedName>
    <definedName name="gastos" localSheetId="0">'[1]B-1'!#REF!</definedName>
    <definedName name="gastos">'[1]B-1'!#REF!</definedName>
    <definedName name="impuesto" localSheetId="0">#REF!</definedName>
    <definedName name="impuesto">#REF!</definedName>
    <definedName name="ingresos" localSheetId="0">'[1]B-1'!#REF!</definedName>
    <definedName name="ingresos">'[1]B-1'!#REF!</definedName>
    <definedName name="Inverciones_No" localSheetId="0">#REF!</definedName>
    <definedName name="Inverciones_No">#REF!</definedName>
    <definedName name="Inversiones_Si" localSheetId="0">#REF!</definedName>
    <definedName name="Inversiones_Si">#REF!</definedName>
    <definedName name="libg" localSheetId="0">#REF!</definedName>
    <definedName name="libg">#REF!</definedName>
    <definedName name="libro2014" localSheetId="0">#REF!</definedName>
    <definedName name="libro2014">#REF!</definedName>
    <definedName name="LIQUIDACION" localSheetId="0">#REF!</definedName>
    <definedName name="LIQUIDACION">#REF!</definedName>
    <definedName name="NOMBRE_COMERCIAL" localSheetId="0">#REF!</definedName>
    <definedName name="NOMBRE_COMERCIAL">#REF!</definedName>
    <definedName name="nuevo" localSheetId="0">#REF!,#REF!,#REF!,#REF!,#REF!,#REF!,#REF!,#REF!,#REF!,#REF!,#REF!,#REF!,#REF!,#REF!,#REF!,#REF!,#REF!,#REF!</definedName>
    <definedName name="nuevo">#REF!,#REF!,#REF!,#REF!,#REF!,#REF!,#REF!,#REF!,#REF!,#REF!,#REF!,#REF!,#REF!,#REF!,#REF!,#REF!,#REF!,#REF!</definedName>
    <definedName name="Numero" localSheetId="0">#REF!</definedName>
    <definedName name="Numero">#REF!</definedName>
    <definedName name="Provincia" localSheetId="0">#REF!</definedName>
    <definedName name="Provincia">#REF!</definedName>
    <definedName name="RAZON_SOCIAL" localSheetId="0">#REF!</definedName>
    <definedName name="RAZON_SOCIAL">#REF!</definedName>
    <definedName name="renta" localSheetId="0">#REF!</definedName>
    <definedName name="renta">#REF!</definedName>
    <definedName name="RNC" localSheetId="0">#REF!</definedName>
    <definedName name="RNC">#REF!</definedName>
    <definedName name="SDSRED" localSheetId="0">#REF!,#REF!,#REF!,#REF!,#REF!,#REF!,#REF!,#REF!,#REF!,#REF!,#REF!,#REF!,#REF!,#REF!,#REF!,#REF!,#REF!,#REF!</definedName>
    <definedName name="SDSRED">#REF!,#REF!,#REF!,#REF!,#REF!,#REF!,#REF!,#REF!,#REF!,#REF!,#REF!,#REF!,#REF!,#REF!,#REF!,#REF!,#REF!,#REF!</definedName>
    <definedName name="Sector_BArrio_Urb" localSheetId="0">#REF!</definedName>
    <definedName name="Sector_BArrio_Urb">#REF!</definedName>
    <definedName name="Siglas" localSheetId="0">#REF!</definedName>
    <definedName name="Siglas">#REF!</definedName>
    <definedName name="sqfgj" localSheetId="0">#REF!</definedName>
    <definedName name="sqfgj">#REF!</definedName>
    <definedName name="Telefono" localSheetId="0">#REF!</definedName>
    <definedName name="Telefo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F29" i="1"/>
  <c r="I29" i="1" s="1"/>
  <c r="I28" i="1"/>
  <c r="I27" i="1"/>
  <c r="I26" i="1"/>
  <c r="I25" i="1"/>
  <c r="I24" i="1"/>
  <c r="I23" i="1"/>
  <c r="I22" i="1"/>
  <c r="I21" i="1"/>
  <c r="I20" i="1"/>
  <c r="I19" i="1"/>
  <c r="I18" i="1"/>
  <c r="I17" i="1"/>
  <c r="H17" i="1"/>
  <c r="I16" i="1"/>
  <c r="H16" i="1"/>
  <c r="H15" i="1"/>
  <c r="I15" i="1" s="1"/>
  <c r="H14" i="1"/>
  <c r="I14" i="1" s="1"/>
  <c r="H13" i="1"/>
  <c r="I13" i="1" s="1"/>
  <c r="I12" i="1"/>
  <c r="H12" i="1"/>
  <c r="I11" i="1"/>
  <c r="H11" i="1"/>
  <c r="H10" i="1"/>
  <c r="I10" i="1" s="1"/>
  <c r="H9" i="1"/>
  <c r="I9" i="1" s="1"/>
  <c r="H8" i="1"/>
  <c r="H30" i="1" s="1"/>
  <c r="I7" i="1"/>
  <c r="I8" i="1" l="1"/>
  <c r="I30" i="1"/>
</calcChain>
</file>

<file path=xl/sharedStrings.xml><?xml version="1.0" encoding="utf-8"?>
<sst xmlns="http://schemas.openxmlformats.org/spreadsheetml/2006/main" count="110" uniqueCount="67">
  <si>
    <t xml:space="preserve">ORGANISMO DOMINICANO DE ACREDITACION </t>
  </si>
  <si>
    <t>ESTADO DE CUENTAS PAGADAS  A SUPLIDORES AL 31 DE MAYO 2024</t>
  </si>
  <si>
    <t xml:space="preserve">PROVEEDOR </t>
  </si>
  <si>
    <t>CONCEPTO</t>
  </si>
  <si>
    <t xml:space="preserve"> FACTURA No. (NCF GUBERNAMENTAL)</t>
  </si>
  <si>
    <t>FECHA FACTURA</t>
  </si>
  <si>
    <t xml:space="preserve">MONTO FACTURADO </t>
  </si>
  <si>
    <t>FECHA FIN FACTURA</t>
  </si>
  <si>
    <t>MONTO PAGADO A LA FECHA</t>
  </si>
  <si>
    <t>MONTO PENDIENTE</t>
  </si>
  <si>
    <t>ESTADO</t>
  </si>
  <si>
    <t>ALOHA SOL</t>
  </si>
  <si>
    <t>SERVICIOS DE GESTION Y MONTAJE PARA TALLER CAPACITACION EN BPA, BPM Y TOMA DE MUESTRA Y MUESTREO.</t>
  </si>
  <si>
    <t>A010010011500002969</t>
  </si>
  <si>
    <t>N/A</t>
  </si>
  <si>
    <t>ATRASADO</t>
  </si>
  <si>
    <t>FONDO CERRADO DE INVERSION PIONNER INMOBILIARIO II</t>
  </si>
  <si>
    <t>ALQUILER DE OFICINA DE ODAC, CORRESPONDIENTE AL MES DE ABRIL 2023, SEGUN CONTRATO BS-0003603-2018.</t>
  </si>
  <si>
    <t>B1500000006</t>
  </si>
  <si>
    <t>PAGADO</t>
  </si>
  <si>
    <t>ALQUILER DE OFICINA DE ODAC, CORRESPONDIENTE AL MES DE MAYO 2023, SEGUN CONTRATO BS-0003603-2018.</t>
  </si>
  <si>
    <t>B1500000008</t>
  </si>
  <si>
    <t>ALQUILER DE OFICINA DE ODAC, CORRESPONDIENTE AL MES DE JUNIO 2023, SEGUN CONTRATO BS-0003603-2018.</t>
  </si>
  <si>
    <t>B1500000010</t>
  </si>
  <si>
    <t>ALQUILER DE OFICINA DE ODAC, CORRESPONDIENTE AL MES DE JULIO 2023, SEGUN CONTRATO BS-0003603-2018.</t>
  </si>
  <si>
    <t>B1500000012</t>
  </si>
  <si>
    <t>ALQUILER DE OFICINA DE ODAC, CORRESPONDIENTE AL MES DE AGOSTO 2023, SEGUN CONTRATO BS-0003603-2018.</t>
  </si>
  <si>
    <t>B1500000014</t>
  </si>
  <si>
    <t>ALQUILER DE OFICINA DE ODAC, CORRESPONDIENTE AL MES DE SEPTIEMBRE 2023, SEGUN CONTRATO BS-0003603-2018.</t>
  </si>
  <si>
    <t>B1500000016</t>
  </si>
  <si>
    <t>ALQUILER DE OFICINA DE ODAC, CORRESPONDIENTE AL MES DE OCTUBRE 2023, SEGUN CONTRATO BS-0003603-2018.</t>
  </si>
  <si>
    <t>B1500000018</t>
  </si>
  <si>
    <t>ALQUILER DE OFICINA DE ODAC, CORRESPONDIENTE AL MES DE NOVIEMBRE 2023, SEGUN CONTRATO BS-0003603-2018.</t>
  </si>
  <si>
    <t>B1500000020</t>
  </si>
  <si>
    <t>ALQUILER DE OFICINA DE ODAC, CORRESPONDIENTE AL MES DE DICIEMBRE 2023, SEGUN CONTRATO BS-0003603-2018.</t>
  </si>
  <si>
    <t>B1500000022</t>
  </si>
  <si>
    <t>ALQUILER DE OFICINA DE ODAC, CORRESPONDIENTE AL MES DE ENERO 2024, SEGUN CONTRATO BS-0003603-2018.</t>
  </si>
  <si>
    <t>B1500000024</t>
  </si>
  <si>
    <t>ALQUILER DE OFICINA DE ODAC, CORRESPONDIENTE AL MES DE FEBRERO 2024, SEGUN CONTRATO BS-0003603-2018.</t>
  </si>
  <si>
    <t>B1500000026</t>
  </si>
  <si>
    <t>ALQUILER DE OFICINA DE ODAC, CORRESPONDIENTE AL MES DE MARZO 2024, SEGUN CONTRATO BS-0003603-2018.</t>
  </si>
  <si>
    <t>B1500000028</t>
  </si>
  <si>
    <t>ALQUILER DE OFICINA DE ODAC, CORRESPONDIENTE AL MES DE ABRIL 2024, SEGUN CONTRATO BS-0003603-2018.</t>
  </si>
  <si>
    <t>B1500000030</t>
  </si>
  <si>
    <t>PENDIENTE</t>
  </si>
  <si>
    <t>SENASA</t>
  </si>
  <si>
    <t>POLIZA SEGURO COMPLEMENTARIO DE SALUD AL PERSONAL, CORRESPONDIENTE AL MES DE MAYO 2024.</t>
  </si>
  <si>
    <t>B1500011572</t>
  </si>
  <si>
    <t>ALTICE DOMINICANA, S. A.</t>
  </si>
  <si>
    <t>SERVICIOS DE INTERNET DESE EL 26/03/2024 AL 25/04/2024</t>
  </si>
  <si>
    <t>E450000003788</t>
  </si>
  <si>
    <t>COMPAÑÍA DOMINICANA DE TELEFONOS, S. A.</t>
  </si>
  <si>
    <t>SERVICIOS TELEFONICOS DEL MES DE ABRIL 2024.</t>
  </si>
  <si>
    <t>E450000041993</t>
  </si>
  <si>
    <t>E450000041997</t>
  </si>
  <si>
    <t>E450000042297</t>
  </si>
  <si>
    <t>E450000042836</t>
  </si>
  <si>
    <t xml:space="preserve">DISLA URIBE KONCEPTO, SRL. </t>
  </si>
  <si>
    <t>SERVICIO DE REFRIGERIO PARA EL PERSONAL QUE PARTICIPO EN EL LANZAMIENTO DE LA PRIMERA VERSION DE LA CARTA COMPROMISO AL CIUDADANO.</t>
  </si>
  <si>
    <t>P</t>
  </si>
  <si>
    <t>SEGUROS BANRESERVAS, S. A.</t>
  </si>
  <si>
    <t>PÓLIZA SEGURO DE VIDA AL PERSONAL DEL ODAC, DEL MES DE MAYO 2024.</t>
  </si>
  <si>
    <t>B1500048586</t>
  </si>
  <si>
    <t>CONSUMO DE CAJA CHICA POR REPONER</t>
  </si>
  <si>
    <t xml:space="preserve">TOTAL </t>
  </si>
  <si>
    <t xml:space="preserve">Claribel Abreu </t>
  </si>
  <si>
    <t>Enc.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</si>
</sst>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\-yyyy;@"/>
  </numFmts>
  <fonts count="1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24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2" borderId="1" xfId="1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 vertical="center"/>
    </xf>
    <xf numFmtId="4" fontId="8" fillId="0" borderId="3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4" fontId="8" fillId="0" borderId="4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/>
    </xf>
    <xf numFmtId="14" fontId="8" fillId="0" borderId="7" xfId="0" applyNumberFormat="1" applyFont="1" applyBorder="1" applyAlignment="1">
      <alignment horizontal="center" vertical="center"/>
    </xf>
    <xf numFmtId="4" fontId="8" fillId="0" borderId="7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8" fillId="0" borderId="10" xfId="0" applyFont="1" applyBorder="1" applyAlignment="1">
      <alignment horizontal="left" vertical="center" wrapText="1"/>
    </xf>
    <xf numFmtId="14" fontId="8" fillId="0" borderId="11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8" fillId="0" borderId="13" xfId="0" applyFont="1" applyBorder="1" applyAlignment="1">
      <alignment horizontal="left" vertical="center" wrapText="1"/>
    </xf>
    <xf numFmtId="4" fontId="8" fillId="0" borderId="11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left" vertical="center" wrapText="1"/>
    </xf>
    <xf numFmtId="14" fontId="8" fillId="0" borderId="15" xfId="0" applyNumberFormat="1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8" fillId="0" borderId="19" xfId="0" applyFont="1" applyBorder="1" applyAlignment="1">
      <alignment horizontal="center" vertical="center"/>
    </xf>
    <xf numFmtId="14" fontId="8" fillId="0" borderId="20" xfId="0" applyNumberFormat="1" applyFont="1" applyBorder="1" applyAlignment="1">
      <alignment horizontal="center" vertical="center"/>
    </xf>
    <xf numFmtId="4" fontId="8" fillId="0" borderId="19" xfId="0" applyNumberFormat="1" applyFont="1" applyBorder="1" applyAlignment="1">
      <alignment horizontal="center" vertical="center"/>
    </xf>
    <xf numFmtId="14" fontId="8" fillId="0" borderId="19" xfId="0" applyNumberFormat="1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14" fontId="8" fillId="0" borderId="12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4" fontId="13" fillId="0" borderId="23" xfId="0" applyNumberFormat="1" applyFont="1" applyBorder="1" applyAlignment="1">
      <alignment horizontal="center" vertical="center"/>
    </xf>
    <xf numFmtId="4" fontId="13" fillId="0" borderId="2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4" fontId="15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4" fontId="0" fillId="0" borderId="0" xfId="0" applyNumberFormat="1"/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/>
    </xf>
    <xf numFmtId="14" fontId="8" fillId="0" borderId="6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horizontal="righ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</cellXfs>
  <cellStyles count="2">
    <cellStyle name="Normal" xfId="0" builtinId="0"/>
    <cellStyle name="Normal 2 2" xfId="1" xr:uid="{CAE44216-4470-4FC0-AEBA-551CFA3260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23812</xdr:colOff>
      <xdr:row>0</xdr:row>
      <xdr:rowOff>23812</xdr:rowOff>
    </xdr:from>
    <xdr:ext cx="1833562" cy="1583532"/>
    <xdr:pic>
      <xdr:nvPicPr>
        <xdr:cNvPr id="2" name="1 Imagen" descr="logo odac.jpg">
          <a:extLst>
            <a:ext uri="{FF2B5EF4-FFF2-40B4-BE49-F238E27FC236}">
              <a16:creationId xmlns:a16="http://schemas.microsoft.com/office/drawing/2014/main" id="{2C817995-6B78-4D4F-A568-931B5CB4A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112" y="23812"/>
          <a:ext cx="1833562" cy="1583532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46BBB-3A3B-4560-A447-FFC9BB07BE3D}">
  <dimension ref="A1:J36"/>
  <sheetViews>
    <sheetView tabSelected="1" view="pageBreakPreview" topLeftCell="C20" zoomScale="98" zoomScaleNormal="98" zoomScaleSheetLayoutView="98" workbookViewId="0">
      <selection activeCell="H27" sqref="H27"/>
    </sheetView>
  </sheetViews>
  <sheetFormatPr baseColWidth="10" defaultColWidth="11.44140625" defaultRowHeight="14.4" x14ac:dyDescent="0.3"/>
  <cols>
    <col min="1" max="1" width="1.6640625" customWidth="1"/>
    <col min="2" max="2" width="43.33203125" customWidth="1"/>
    <col min="3" max="3" width="57.5546875" customWidth="1"/>
    <col min="4" max="4" width="23.109375" style="1" customWidth="1"/>
    <col min="5" max="5" width="17.109375" style="2" customWidth="1"/>
    <col min="6" max="6" width="18.44140625" style="2" customWidth="1"/>
    <col min="7" max="7" width="14.88671875" style="2" customWidth="1"/>
    <col min="8" max="8" width="17.33203125" style="2" customWidth="1"/>
    <col min="9" max="9" width="17" style="2" customWidth="1"/>
    <col min="10" max="10" width="15.44140625" customWidth="1"/>
  </cols>
  <sheetData>
    <row r="1" spans="2:10" ht="11.25" customHeight="1" x14ac:dyDescent="0.3">
      <c r="E1" s="58"/>
      <c r="F1" s="58"/>
      <c r="G1" s="58"/>
      <c r="H1" s="58"/>
    </row>
    <row r="2" spans="2:10" ht="45" customHeight="1" x14ac:dyDescent="0.9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2:10" ht="27.75" customHeight="1" x14ac:dyDescent="0.5">
      <c r="B3" s="3"/>
      <c r="C3" s="3"/>
      <c r="D3" s="3"/>
      <c r="E3" s="4"/>
      <c r="F3" s="4"/>
      <c r="G3" s="4"/>
      <c r="H3" s="4"/>
      <c r="I3" s="4"/>
      <c r="J3" s="3"/>
    </row>
    <row r="4" spans="2:10" ht="32.25" customHeight="1" x14ac:dyDescent="0.6">
      <c r="B4" s="60" t="s">
        <v>1</v>
      </c>
      <c r="C4" s="60"/>
      <c r="D4" s="60"/>
      <c r="E4" s="60"/>
      <c r="F4" s="60"/>
      <c r="G4" s="60"/>
      <c r="H4" s="60"/>
      <c r="I4" s="60"/>
      <c r="J4" s="60"/>
    </row>
    <row r="5" spans="2:10" ht="25.5" customHeight="1" thickBot="1" x14ac:dyDescent="0.35"/>
    <row r="6" spans="2:10" s="6" customFormat="1" ht="53.25" customHeight="1" thickBot="1" x14ac:dyDescent="0.35">
      <c r="B6" s="5" t="s">
        <v>2</v>
      </c>
      <c r="C6" s="5" t="s">
        <v>3</v>
      </c>
      <c r="D6" s="5" t="s">
        <v>4</v>
      </c>
      <c r="E6" s="5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</row>
    <row r="7" spans="2:10" s="6" customFormat="1" ht="42" customHeight="1" x14ac:dyDescent="0.3">
      <c r="B7" s="7" t="s">
        <v>11</v>
      </c>
      <c r="C7" s="8" t="s">
        <v>12</v>
      </c>
      <c r="D7" s="9" t="s">
        <v>13</v>
      </c>
      <c r="E7" s="10">
        <v>42710</v>
      </c>
      <c r="F7" s="11">
        <v>66544.009999999995</v>
      </c>
      <c r="G7" s="12" t="s">
        <v>14</v>
      </c>
      <c r="H7" s="13">
        <v>0</v>
      </c>
      <c r="I7" s="14">
        <f t="shared" ref="I7:I29" si="0">+F7-H7</f>
        <v>66544.009999999995</v>
      </c>
      <c r="J7" s="15" t="s">
        <v>15</v>
      </c>
    </row>
    <row r="8" spans="2:10" s="6" customFormat="1" ht="42" customHeight="1" x14ac:dyDescent="0.3">
      <c r="B8" s="16" t="s">
        <v>16</v>
      </c>
      <c r="C8" s="17" t="s">
        <v>17</v>
      </c>
      <c r="D8" s="18" t="s">
        <v>18</v>
      </c>
      <c r="E8" s="19">
        <v>45017</v>
      </c>
      <c r="F8" s="20">
        <v>814890.96</v>
      </c>
      <c r="G8" s="19">
        <v>45027</v>
      </c>
      <c r="H8" s="20">
        <f>+F8</f>
        <v>814890.96</v>
      </c>
      <c r="I8" s="20">
        <f t="shared" si="0"/>
        <v>0</v>
      </c>
      <c r="J8" s="21" t="s">
        <v>19</v>
      </c>
    </row>
    <row r="9" spans="2:10" s="6" customFormat="1" ht="42" customHeight="1" x14ac:dyDescent="0.3">
      <c r="B9" s="16" t="s">
        <v>16</v>
      </c>
      <c r="C9" s="17" t="s">
        <v>20</v>
      </c>
      <c r="D9" s="18" t="s">
        <v>21</v>
      </c>
      <c r="E9" s="19">
        <v>45047</v>
      </c>
      <c r="F9" s="20">
        <v>811954.42</v>
      </c>
      <c r="G9" s="19">
        <v>45057</v>
      </c>
      <c r="H9" s="20">
        <f t="shared" ref="H9:H17" si="1">+F9</f>
        <v>811954.42</v>
      </c>
      <c r="I9" s="20">
        <f t="shared" si="0"/>
        <v>0</v>
      </c>
      <c r="J9" s="21" t="s">
        <v>19</v>
      </c>
    </row>
    <row r="10" spans="2:10" s="6" customFormat="1" ht="42" customHeight="1" x14ac:dyDescent="0.3">
      <c r="B10" s="16" t="s">
        <v>16</v>
      </c>
      <c r="C10" s="17" t="s">
        <v>22</v>
      </c>
      <c r="D10" s="18" t="s">
        <v>23</v>
      </c>
      <c r="E10" s="19">
        <v>45078</v>
      </c>
      <c r="F10" s="20">
        <v>805513.11</v>
      </c>
      <c r="G10" s="19">
        <v>45088</v>
      </c>
      <c r="H10" s="20">
        <f t="shared" si="1"/>
        <v>805513.11</v>
      </c>
      <c r="I10" s="20">
        <f t="shared" si="0"/>
        <v>0</v>
      </c>
      <c r="J10" s="21" t="s">
        <v>19</v>
      </c>
    </row>
    <row r="11" spans="2:10" s="6" customFormat="1" ht="42" customHeight="1" x14ac:dyDescent="0.3">
      <c r="B11" s="16" t="s">
        <v>16</v>
      </c>
      <c r="C11" s="17" t="s">
        <v>24</v>
      </c>
      <c r="D11" s="18" t="s">
        <v>25</v>
      </c>
      <c r="E11" s="19">
        <v>45108</v>
      </c>
      <c r="F11" s="20">
        <v>818078.58</v>
      </c>
      <c r="G11" s="19">
        <v>45118</v>
      </c>
      <c r="H11" s="20">
        <f t="shared" si="1"/>
        <v>818078.58</v>
      </c>
      <c r="I11" s="20">
        <f t="shared" si="0"/>
        <v>0</v>
      </c>
      <c r="J11" s="21" t="s">
        <v>19</v>
      </c>
    </row>
    <row r="12" spans="2:10" s="6" customFormat="1" ht="42" customHeight="1" x14ac:dyDescent="0.3">
      <c r="B12" s="16" t="s">
        <v>16</v>
      </c>
      <c r="C12" s="17" t="s">
        <v>26</v>
      </c>
      <c r="D12" s="18" t="s">
        <v>27</v>
      </c>
      <c r="E12" s="19">
        <v>45139</v>
      </c>
      <c r="F12" s="20">
        <v>833538.01</v>
      </c>
      <c r="G12" s="19">
        <v>45149</v>
      </c>
      <c r="H12" s="20">
        <f t="shared" si="1"/>
        <v>833538.01</v>
      </c>
      <c r="I12" s="20">
        <f t="shared" si="0"/>
        <v>0</v>
      </c>
      <c r="J12" s="21" t="s">
        <v>19</v>
      </c>
    </row>
    <row r="13" spans="2:10" s="6" customFormat="1" ht="42" customHeight="1" x14ac:dyDescent="0.3">
      <c r="B13" s="16" t="s">
        <v>16</v>
      </c>
      <c r="C13" s="17" t="s">
        <v>28</v>
      </c>
      <c r="D13" s="18" t="s">
        <v>29</v>
      </c>
      <c r="E13" s="19">
        <v>45170</v>
      </c>
      <c r="F13" s="20">
        <v>836019.4</v>
      </c>
      <c r="G13" s="19">
        <v>45180</v>
      </c>
      <c r="H13" s="20">
        <f t="shared" si="1"/>
        <v>836019.4</v>
      </c>
      <c r="I13" s="20">
        <f t="shared" si="0"/>
        <v>0</v>
      </c>
      <c r="J13" s="21" t="s">
        <v>19</v>
      </c>
    </row>
    <row r="14" spans="2:10" s="6" customFormat="1" ht="42" customHeight="1" x14ac:dyDescent="0.3">
      <c r="B14" s="16" t="s">
        <v>16</v>
      </c>
      <c r="C14" s="17" t="s">
        <v>30</v>
      </c>
      <c r="D14" s="18" t="s">
        <v>31</v>
      </c>
      <c r="E14" s="19">
        <v>45200</v>
      </c>
      <c r="F14" s="20">
        <v>835650.86</v>
      </c>
      <c r="G14" s="19">
        <v>45210</v>
      </c>
      <c r="H14" s="20">
        <f t="shared" si="1"/>
        <v>835650.86</v>
      </c>
      <c r="I14" s="20">
        <f t="shared" si="0"/>
        <v>0</v>
      </c>
      <c r="J14" s="21" t="s">
        <v>19</v>
      </c>
    </row>
    <row r="15" spans="2:10" s="6" customFormat="1" ht="42" customHeight="1" x14ac:dyDescent="0.3">
      <c r="B15" s="16" t="s">
        <v>16</v>
      </c>
      <c r="C15" s="17" t="s">
        <v>32</v>
      </c>
      <c r="D15" s="18" t="s">
        <v>33</v>
      </c>
      <c r="E15" s="19">
        <v>45231</v>
      </c>
      <c r="F15" s="20">
        <v>835740.42</v>
      </c>
      <c r="G15" s="19">
        <v>45241</v>
      </c>
      <c r="H15" s="20">
        <f t="shared" si="1"/>
        <v>835740.42</v>
      </c>
      <c r="I15" s="20">
        <f t="shared" si="0"/>
        <v>0</v>
      </c>
      <c r="J15" s="21" t="s">
        <v>19</v>
      </c>
    </row>
    <row r="16" spans="2:10" s="6" customFormat="1" ht="42" customHeight="1" x14ac:dyDescent="0.3">
      <c r="B16" s="16" t="s">
        <v>16</v>
      </c>
      <c r="C16" s="17" t="s">
        <v>34</v>
      </c>
      <c r="D16" s="18" t="s">
        <v>35</v>
      </c>
      <c r="E16" s="19">
        <v>45261</v>
      </c>
      <c r="F16" s="20">
        <v>837205.76</v>
      </c>
      <c r="G16" s="19">
        <v>45271</v>
      </c>
      <c r="H16" s="20">
        <f t="shared" si="1"/>
        <v>837205.76</v>
      </c>
      <c r="I16" s="20">
        <f t="shared" si="0"/>
        <v>0</v>
      </c>
      <c r="J16" s="21" t="s">
        <v>19</v>
      </c>
    </row>
    <row r="17" spans="1:10" s="6" customFormat="1" ht="42" customHeight="1" x14ac:dyDescent="0.3">
      <c r="B17" s="16" t="s">
        <v>16</v>
      </c>
      <c r="C17" s="17" t="s">
        <v>36</v>
      </c>
      <c r="D17" s="18" t="s">
        <v>37</v>
      </c>
      <c r="E17" s="19">
        <v>45292</v>
      </c>
      <c r="F17" s="20">
        <v>863430.56</v>
      </c>
      <c r="G17" s="19">
        <v>45302</v>
      </c>
      <c r="H17" s="20">
        <f t="shared" si="1"/>
        <v>863430.56</v>
      </c>
      <c r="I17" s="20">
        <f t="shared" si="0"/>
        <v>0</v>
      </c>
      <c r="J17" s="21" t="s">
        <v>19</v>
      </c>
    </row>
    <row r="18" spans="1:10" s="6" customFormat="1" ht="42" customHeight="1" x14ac:dyDescent="0.3">
      <c r="B18" s="16" t="s">
        <v>16</v>
      </c>
      <c r="C18" s="17" t="s">
        <v>38</v>
      </c>
      <c r="D18" s="18" t="s">
        <v>39</v>
      </c>
      <c r="E18" s="19">
        <v>45323</v>
      </c>
      <c r="F18" s="20">
        <v>862289.72</v>
      </c>
      <c r="G18" s="19">
        <v>45333</v>
      </c>
      <c r="H18" s="20">
        <v>0</v>
      </c>
      <c r="I18" s="20">
        <f t="shared" si="0"/>
        <v>862289.72</v>
      </c>
      <c r="J18" s="21" t="s">
        <v>15</v>
      </c>
    </row>
    <row r="19" spans="1:10" s="6" customFormat="1" ht="42" customHeight="1" x14ac:dyDescent="0.3">
      <c r="B19" s="22" t="s">
        <v>16</v>
      </c>
      <c r="C19" s="23" t="s">
        <v>40</v>
      </c>
      <c r="D19" s="18" t="s">
        <v>41</v>
      </c>
      <c r="E19" s="19">
        <v>45352</v>
      </c>
      <c r="F19" s="20">
        <v>868543.09</v>
      </c>
      <c r="G19" s="24">
        <v>45382</v>
      </c>
      <c r="H19" s="20">
        <v>0</v>
      </c>
      <c r="I19" s="20">
        <f t="shared" si="0"/>
        <v>868543.09</v>
      </c>
      <c r="J19" s="21" t="s">
        <v>15</v>
      </c>
    </row>
    <row r="20" spans="1:10" s="6" customFormat="1" ht="42" customHeight="1" x14ac:dyDescent="0.3">
      <c r="B20" s="25" t="s">
        <v>16</v>
      </c>
      <c r="C20" s="26" t="s">
        <v>42</v>
      </c>
      <c r="D20" s="18" t="s">
        <v>43</v>
      </c>
      <c r="E20" s="19">
        <v>45383</v>
      </c>
      <c r="F20" s="20">
        <v>871466.42</v>
      </c>
      <c r="G20" s="24">
        <v>45412</v>
      </c>
      <c r="H20" s="27">
        <v>0</v>
      </c>
      <c r="I20" s="20">
        <f t="shared" si="0"/>
        <v>871466.42</v>
      </c>
      <c r="J20" s="21" t="s">
        <v>44</v>
      </c>
    </row>
    <row r="21" spans="1:10" s="6" customFormat="1" ht="42" customHeight="1" x14ac:dyDescent="0.3">
      <c r="B21" s="16" t="s">
        <v>45</v>
      </c>
      <c r="C21" s="28" t="s">
        <v>46</v>
      </c>
      <c r="D21" s="18" t="s">
        <v>47</v>
      </c>
      <c r="E21" s="29">
        <v>45398</v>
      </c>
      <c r="F21" s="20">
        <v>17433</v>
      </c>
      <c r="G21" s="24">
        <v>45443</v>
      </c>
      <c r="H21" s="20">
        <v>17433</v>
      </c>
      <c r="I21" s="20">
        <f t="shared" si="0"/>
        <v>0</v>
      </c>
      <c r="J21" s="21" t="s">
        <v>19</v>
      </c>
    </row>
    <row r="22" spans="1:10" s="6" customFormat="1" ht="42" customHeight="1" x14ac:dyDescent="0.3">
      <c r="B22" s="16" t="s">
        <v>48</v>
      </c>
      <c r="C22" s="28" t="s">
        <v>49</v>
      </c>
      <c r="D22" s="18" t="s">
        <v>50</v>
      </c>
      <c r="E22" s="29">
        <v>45410</v>
      </c>
      <c r="F22" s="20">
        <v>16893.5</v>
      </c>
      <c r="G22" s="19">
        <v>45425</v>
      </c>
      <c r="H22" s="20">
        <v>16893.5</v>
      </c>
      <c r="I22" s="20">
        <f t="shared" si="0"/>
        <v>0</v>
      </c>
      <c r="J22" s="21" t="s">
        <v>19</v>
      </c>
    </row>
    <row r="23" spans="1:10" s="6" customFormat="1" ht="42" customHeight="1" x14ac:dyDescent="0.3">
      <c r="B23" s="16" t="s">
        <v>51</v>
      </c>
      <c r="C23" s="28" t="s">
        <v>52</v>
      </c>
      <c r="D23" s="18" t="s">
        <v>53</v>
      </c>
      <c r="E23" s="29">
        <v>45409</v>
      </c>
      <c r="F23" s="20">
        <v>205179.69</v>
      </c>
      <c r="G23" s="24">
        <v>45440</v>
      </c>
      <c r="H23" s="20">
        <v>205179.69</v>
      </c>
      <c r="I23" s="20">
        <f t="shared" si="0"/>
        <v>0</v>
      </c>
      <c r="J23" s="21" t="s">
        <v>19</v>
      </c>
    </row>
    <row r="24" spans="1:10" s="6" customFormat="1" ht="42" customHeight="1" x14ac:dyDescent="0.3">
      <c r="B24" s="16" t="s">
        <v>51</v>
      </c>
      <c r="C24" s="28" t="s">
        <v>52</v>
      </c>
      <c r="D24" s="18" t="s">
        <v>54</v>
      </c>
      <c r="E24" s="29">
        <v>45409</v>
      </c>
      <c r="F24" s="20">
        <v>59008.9</v>
      </c>
      <c r="G24" s="24">
        <v>45440</v>
      </c>
      <c r="H24" s="20">
        <v>59008.9</v>
      </c>
      <c r="I24" s="20">
        <f t="shared" si="0"/>
        <v>0</v>
      </c>
      <c r="J24" s="21" t="s">
        <v>19</v>
      </c>
    </row>
    <row r="25" spans="1:10" s="6" customFormat="1" ht="42" customHeight="1" x14ac:dyDescent="0.3">
      <c r="B25" s="16" t="s">
        <v>51</v>
      </c>
      <c r="C25" s="28" t="s">
        <v>52</v>
      </c>
      <c r="D25" s="18" t="s">
        <v>55</v>
      </c>
      <c r="E25" s="29">
        <v>45409</v>
      </c>
      <c r="F25" s="20">
        <v>1358.5</v>
      </c>
      <c r="G25" s="24">
        <v>45440</v>
      </c>
      <c r="H25" s="20">
        <v>1358.5</v>
      </c>
      <c r="I25" s="20">
        <f t="shared" si="0"/>
        <v>0</v>
      </c>
      <c r="J25" s="21" t="s">
        <v>19</v>
      </c>
    </row>
    <row r="26" spans="1:10" s="6" customFormat="1" ht="42" customHeight="1" x14ac:dyDescent="0.3">
      <c r="B26" s="16" t="s">
        <v>51</v>
      </c>
      <c r="C26" s="28" t="s">
        <v>52</v>
      </c>
      <c r="D26" s="18" t="s">
        <v>56</v>
      </c>
      <c r="E26" s="29">
        <v>45409</v>
      </c>
      <c r="F26" s="20">
        <v>3958.5</v>
      </c>
      <c r="G26" s="24">
        <v>45440</v>
      </c>
      <c r="H26" s="20">
        <v>3958.5</v>
      </c>
      <c r="I26" s="20">
        <f t="shared" si="0"/>
        <v>0</v>
      </c>
      <c r="J26" s="21" t="s">
        <v>19</v>
      </c>
    </row>
    <row r="27" spans="1:10" s="6" customFormat="1" ht="42" customHeight="1" x14ac:dyDescent="0.3">
      <c r="B27" s="16" t="s">
        <v>57</v>
      </c>
      <c r="C27" s="28" t="s">
        <v>58</v>
      </c>
      <c r="D27" s="18" t="s">
        <v>59</v>
      </c>
      <c r="E27" s="29">
        <v>45412</v>
      </c>
      <c r="F27" s="20">
        <v>15782.5</v>
      </c>
      <c r="G27" s="24" t="s">
        <v>14</v>
      </c>
      <c r="H27" s="20">
        <v>15782.5</v>
      </c>
      <c r="I27" s="20">
        <f t="shared" si="0"/>
        <v>0</v>
      </c>
      <c r="J27" s="21" t="s">
        <v>19</v>
      </c>
    </row>
    <row r="28" spans="1:10" s="6" customFormat="1" ht="42" customHeight="1" x14ac:dyDescent="0.3">
      <c r="B28" s="16" t="s">
        <v>60</v>
      </c>
      <c r="C28" s="26" t="s">
        <v>61</v>
      </c>
      <c r="D28" s="18" t="s">
        <v>62</v>
      </c>
      <c r="E28" s="29">
        <v>45412</v>
      </c>
      <c r="F28" s="30">
        <v>6012.28</v>
      </c>
      <c r="G28" s="24" t="s">
        <v>14</v>
      </c>
      <c r="H28" s="30">
        <v>6012.28</v>
      </c>
      <c r="I28" s="20">
        <f t="shared" si="0"/>
        <v>0</v>
      </c>
      <c r="J28" s="21" t="s">
        <v>19</v>
      </c>
    </row>
    <row r="29" spans="1:10" s="6" customFormat="1" ht="42" customHeight="1" thickBot="1" x14ac:dyDescent="0.35">
      <c r="B29" s="31" t="s">
        <v>63</v>
      </c>
      <c r="C29" s="32" t="s">
        <v>63</v>
      </c>
      <c r="D29" s="33" t="s">
        <v>14</v>
      </c>
      <c r="E29" s="34">
        <v>45412</v>
      </c>
      <c r="F29" s="35">
        <f>4795.8+10400.29+3635.65</f>
        <v>18831.740000000002</v>
      </c>
      <c r="G29" s="36" t="s">
        <v>14</v>
      </c>
      <c r="H29" s="35">
        <v>15358.19</v>
      </c>
      <c r="I29" s="35">
        <f t="shared" si="0"/>
        <v>3473.5500000000011</v>
      </c>
      <c r="J29" s="37" t="s">
        <v>44</v>
      </c>
    </row>
    <row r="30" spans="1:10" s="2" customFormat="1" ht="36.75" customHeight="1" thickBot="1" x14ac:dyDescent="0.35">
      <c r="A30" s="38">
        <v>45047</v>
      </c>
      <c r="B30" s="39" t="s">
        <v>64</v>
      </c>
      <c r="C30" s="40"/>
      <c r="D30" s="41"/>
      <c r="E30" s="42"/>
      <c r="F30" s="43">
        <f>SUM(F7:F29)</f>
        <v>11305323.93</v>
      </c>
      <c r="G30" s="44"/>
      <c r="H30" s="43">
        <f>SUM(H7:H29)</f>
        <v>8633007.1399999987</v>
      </c>
      <c r="I30" s="44">
        <f>SUM(I7:I29)</f>
        <v>2672316.7899999996</v>
      </c>
      <c r="J30" s="44"/>
    </row>
    <row r="31" spans="1:10" ht="25.5" customHeight="1" x14ac:dyDescent="0.3">
      <c r="A31" s="38">
        <v>45058</v>
      </c>
      <c r="B31" s="61"/>
      <c r="C31" s="61"/>
      <c r="D31" s="2"/>
      <c r="E31" s="46"/>
      <c r="F31" s="47"/>
      <c r="G31" s="47"/>
      <c r="H31" s="47"/>
      <c r="I31" s="47"/>
      <c r="J31" s="47"/>
    </row>
    <row r="32" spans="1:10" ht="62.25" customHeight="1" x14ac:dyDescent="0.3">
      <c r="A32" s="38">
        <v>45068</v>
      </c>
      <c r="B32" s="45"/>
      <c r="C32" s="45"/>
      <c r="D32" s="2"/>
      <c r="E32" s="46"/>
      <c r="F32" s="47"/>
      <c r="G32" s="47"/>
      <c r="H32" s="47"/>
      <c r="I32" s="47"/>
      <c r="J32" s="47"/>
    </row>
    <row r="33" spans="1:10" ht="21" customHeight="1" x14ac:dyDescent="0.3">
      <c r="A33" s="38">
        <v>45072</v>
      </c>
      <c r="B33" s="1" t="s">
        <v>65</v>
      </c>
      <c r="C33" s="1"/>
      <c r="E33" s="46"/>
      <c r="G33" s="48"/>
      <c r="H33" s="49"/>
      <c r="J33" s="50"/>
    </row>
    <row r="34" spans="1:10" ht="16.5" customHeight="1" x14ac:dyDescent="0.3">
      <c r="A34" s="38">
        <v>45075</v>
      </c>
      <c r="B34" s="1" t="s">
        <v>66</v>
      </c>
      <c r="C34" s="51"/>
      <c r="D34" s="52"/>
      <c r="E34" s="53"/>
      <c r="F34" s="54"/>
      <c r="G34" s="53"/>
    </row>
    <row r="35" spans="1:10" x14ac:dyDescent="0.3">
      <c r="A35" s="55">
        <v>45076</v>
      </c>
      <c r="J35" s="50"/>
    </row>
    <row r="36" spans="1:10" x14ac:dyDescent="0.3">
      <c r="A36" s="2"/>
      <c r="I36" s="56"/>
      <c r="J36" s="57"/>
    </row>
  </sheetData>
  <mergeCells count="4">
    <mergeCell ref="E1:H1"/>
    <mergeCell ref="B2:J2"/>
    <mergeCell ref="B4:J4"/>
    <mergeCell ref="B31:C31"/>
  </mergeCells>
  <printOptions horizontalCentered="1"/>
  <pageMargins left="0.15748031496062992" right="0.11811023622047245" top="0.8" bottom="0.63" header="0.31496062992125984" footer="0.6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CP Mayo</vt:lpstr>
      <vt:lpstr>'CP Mayo'!Área_de_impresión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dcterms:created xsi:type="dcterms:W3CDTF">2024-06-07T18:30:23Z</dcterms:created>
  <dcterms:modified xsi:type="dcterms:W3CDTF">2024-06-07T19:49:34Z</dcterms:modified>
</cp:coreProperties>
</file>